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n\Documents\prints\r2022\EAAI_Marko_MultiAx\Final_FFEMS\"/>
    </mc:Choice>
  </mc:AlternateContent>
  <xr:revisionPtr revIDLastSave="0" documentId="13_ncr:1_{F23E49FB-DCC8-4A2F-A04D-BDED55838102}" xr6:coauthVersionLast="47" xr6:coauthVersionMax="47" xr10:uidLastSave="{00000000-0000-0000-0000-000000000000}"/>
  <bookViews>
    <workbookView xWindow="-120" yWindow="-120" windowWidth="29040" windowHeight="15840" xr2:uid="{04C78E28-8C58-4B7E-B051-749D92DFD0FB}"/>
  </bookViews>
  <sheets>
    <sheet name="202304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N5" i="1"/>
  <c r="O5" i="1" l="1"/>
  <c r="I1" i="1"/>
  <c r="AC1" i="1"/>
  <c r="M5" i="1"/>
  <c r="I2" i="1"/>
  <c r="AD3" i="1"/>
  <c r="I3" i="1"/>
  <c r="AC3" i="1"/>
  <c r="L5" i="1"/>
  <c r="A7" i="1"/>
  <c r="AC2" i="1"/>
  <c r="AA3" i="1"/>
  <c r="AA1" i="1"/>
  <c r="AA2" i="1"/>
  <c r="AA4" i="1"/>
  <c r="AD4" i="1"/>
  <c r="AC4" i="1" l="1"/>
  <c r="AC5" i="1" s="1"/>
  <c r="AD2" i="1"/>
  <c r="AD1" i="1"/>
  <c r="AB3" i="1"/>
  <c r="AB4" i="1"/>
  <c r="AB2" i="1"/>
  <c r="AB1" i="1"/>
  <c r="AA5" i="1"/>
  <c r="AD5" i="1" l="1"/>
  <c r="AB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Honza</author>
    <author>Toshiba</author>
  </authors>
  <commentList>
    <comment ref="B7" authorId="0" shapeId="0" xr:uid="{36A81523-3495-411F-A45A-2D2DB65A4125}">
      <text>
        <r>
          <rPr>
            <sz val="9"/>
            <color indexed="81"/>
            <rFont val="Tahoma"/>
            <family val="2"/>
            <charset val="238"/>
          </rPr>
          <t>Type of the fatigue limit determination:_x000D_
* section cut_x000D_
* staircase</t>
        </r>
      </text>
    </comment>
    <comment ref="C7" authorId="0" shapeId="0" xr:uid="{CB32CF1B-786C-45E9-AF4C-58340FC2B202}">
      <text>
        <r>
          <rPr>
            <sz val="9"/>
            <color indexed="81"/>
            <rFont val="Tahoma"/>
            <family val="2"/>
            <charset val="238"/>
          </rPr>
          <t>B ~ Basquin type_x000D_
K-V ~ Kohout-Věchet</t>
        </r>
      </text>
    </comment>
    <comment ref="D7" authorId="0" shapeId="0" xr:uid="{E12FCD0F-1A96-42FA-92C8-A3B02C30A508}">
      <text>
        <r>
          <rPr>
            <sz val="9"/>
            <color indexed="81"/>
            <rFont val="Tahoma"/>
            <family val="2"/>
            <charset val="238"/>
          </rPr>
          <t>Number of cycles at the section cut or used for definition of the fatigue limit in the staircase method.</t>
        </r>
      </text>
    </comment>
    <comment ref="E7" authorId="0" shapeId="0" xr:uid="{27C783D6-3020-40E7-81FE-3596E0533853}">
      <text>
        <r>
          <rPr>
            <sz val="9"/>
            <color indexed="81"/>
            <rFont val="Tahoma"/>
            <family val="2"/>
            <charset val="238"/>
          </rPr>
          <t>Number of specimens used to define the sloped part of the S-N curve (section cut) or used for staircase method (staircase)</t>
        </r>
      </text>
    </comment>
    <comment ref="J7" authorId="0" shapeId="0" xr:uid="{DBD6E945-E0E7-476F-8B24-519138F584BD}">
      <text>
        <r>
          <rPr>
            <sz val="9"/>
            <color indexed="81"/>
            <rFont val="Tahoma"/>
            <family val="2"/>
            <charset val="238"/>
          </rPr>
          <t>Tensile strength</t>
        </r>
      </text>
    </comment>
    <comment ref="L7" authorId="0" shapeId="0" xr:uid="{9DC8E51B-D702-485A-9E16-EE7C14A490F3}">
      <text>
        <r>
          <rPr>
            <sz val="9"/>
            <color indexed="81"/>
            <rFont val="Tahoma"/>
            <family val="2"/>
            <charset val="238"/>
          </rPr>
          <t>Fatigue limit in fully reversed axial loading</t>
        </r>
      </text>
    </comment>
    <comment ref="M7" authorId="0" shapeId="0" xr:uid="{D3D9CD96-5D27-40CD-82D9-EED2AD77C802}">
      <text>
        <r>
          <rPr>
            <sz val="9"/>
            <color indexed="81"/>
            <rFont val="Tahoma"/>
            <family val="2"/>
            <charset val="238"/>
          </rPr>
          <t>Fatigue limit in repeated axial loading</t>
        </r>
      </text>
    </comment>
    <comment ref="N7" authorId="0" shapeId="0" xr:uid="{8F7AF783-68E2-4FF8-A2E6-D50AE5F3D165}">
      <text>
        <r>
          <rPr>
            <sz val="9"/>
            <color indexed="81"/>
            <rFont val="Tahoma"/>
            <family val="2"/>
            <charset val="238"/>
          </rPr>
          <t>Fatigue limit in fully reversed torsion</t>
        </r>
      </text>
    </comment>
    <comment ref="O7" authorId="0" shapeId="0" xr:uid="{43DCDCF1-538A-498A-982C-D38DF45DAA5F}">
      <text>
        <r>
          <rPr>
            <sz val="9"/>
            <color indexed="81"/>
            <rFont val="Tahoma"/>
            <family val="2"/>
            <charset val="238"/>
          </rPr>
          <t>Fatigue limit in repeated torsion</t>
        </r>
      </text>
    </comment>
    <comment ref="P7" authorId="1" shapeId="0" xr:uid="{AA4FB41A-EF6A-411D-94A4-C46AA60549B5}">
      <text>
        <r>
          <rPr>
            <sz val="9"/>
            <color indexed="81"/>
            <rFont val="Tahoma"/>
            <family val="2"/>
            <charset val="238"/>
          </rPr>
          <t>Intern specimen code:
solid bar=1
hollow specimen=20</t>
        </r>
      </text>
    </comment>
    <comment ref="Q7" authorId="0" shapeId="0" xr:uid="{61D37C4C-A44D-4259-B8F4-1313D0510EA9}">
      <text>
        <r>
          <rPr>
            <sz val="9"/>
            <color indexed="81"/>
            <rFont val="Tahoma"/>
            <family val="2"/>
            <charset val="238"/>
          </rPr>
          <t>Outer diameter</t>
        </r>
      </text>
    </comment>
    <comment ref="R7" authorId="0" shapeId="0" xr:uid="{ABDEAC6D-5F1E-4F16-841E-1F420B45AC9E}">
      <text>
        <r>
          <rPr>
            <sz val="9"/>
            <color indexed="81"/>
            <rFont val="Tahoma"/>
            <family val="2"/>
            <charset val="238"/>
          </rPr>
          <t>Inner diameter</t>
        </r>
      </text>
    </comment>
    <comment ref="S7" authorId="0" shapeId="0" xr:uid="{456955F8-88AE-46CF-9567-1F4286DF0E06}">
      <text>
        <r>
          <rPr>
            <sz val="9"/>
            <color indexed="81"/>
            <rFont val="Tahoma"/>
            <family val="2"/>
            <charset val="238"/>
          </rPr>
          <t>Fatigue limit in fully reversed axial loading</t>
        </r>
      </text>
    </comment>
    <comment ref="T7" authorId="0" shapeId="0" xr:uid="{07BB14DA-9F40-4474-BFD8-665AFCD9D633}">
      <text>
        <r>
          <rPr>
            <sz val="9"/>
            <color indexed="81"/>
            <rFont val="Tahoma"/>
            <family val="2"/>
            <charset val="238"/>
          </rPr>
          <t>Fatigue limit in repeated axial loading</t>
        </r>
      </text>
    </comment>
    <comment ref="AA7" authorId="0" shapeId="0" xr:uid="{532A4E65-4042-48C3-9F47-2FD6AB8BE46E}">
      <text>
        <r>
          <rPr>
            <sz val="9"/>
            <color indexed="81"/>
            <rFont val="Tahoma"/>
            <family val="2"/>
            <charset val="238"/>
          </rPr>
          <t>Fatigue limit in fully reversed axial loading</t>
        </r>
      </text>
    </comment>
    <comment ref="AB7" authorId="0" shapeId="0" xr:uid="{04A63F13-3560-43F8-B47B-889D9945FAE6}">
      <text>
        <r>
          <rPr>
            <sz val="9"/>
            <color indexed="81"/>
            <rFont val="Tahoma"/>
            <family val="2"/>
            <charset val="238"/>
          </rPr>
          <t>Fatigue limit in repeated axial loading</t>
        </r>
      </text>
    </comment>
    <comment ref="AC7" authorId="0" shapeId="0" xr:uid="{6B1E6D07-F591-4C75-BE0A-3B3B5CD396EE}">
      <text>
        <r>
          <rPr>
            <sz val="9"/>
            <color indexed="81"/>
            <rFont val="Tahoma"/>
            <family val="2"/>
            <charset val="238"/>
          </rPr>
          <t>Fatigue limit in fully reversed torsion</t>
        </r>
      </text>
    </comment>
    <comment ref="AD7" authorId="0" shapeId="0" xr:uid="{06496671-F48F-4DE1-B314-4560619A0302}">
      <text>
        <r>
          <rPr>
            <sz val="9"/>
            <color indexed="81"/>
            <rFont val="Tahoma"/>
            <family val="2"/>
            <charset val="238"/>
          </rPr>
          <t>Fatigue limit in repeated torsion</t>
        </r>
      </text>
    </comment>
  </commentList>
</comments>
</file>

<file path=xl/sharedStrings.xml><?xml version="1.0" encoding="utf-8"?>
<sst xmlns="http://schemas.openxmlformats.org/spreadsheetml/2006/main" count="913" uniqueCount="96">
  <si>
    <t>All data items</t>
  </si>
  <si>
    <t>S</t>
  </si>
  <si>
    <t>CI</t>
  </si>
  <si>
    <t>A</t>
  </si>
  <si>
    <t>Cu</t>
  </si>
  <si>
    <t>FL_type</t>
  </si>
  <si>
    <t>Regression model</t>
  </si>
  <si>
    <t>Nx</t>
  </si>
  <si>
    <t>NofSpec</t>
  </si>
  <si>
    <t>Curve</t>
  </si>
  <si>
    <t>Testgroup</t>
  </si>
  <si>
    <t>material group</t>
  </si>
  <si>
    <t>Rm</t>
  </si>
  <si>
    <t>Re</t>
  </si>
  <si>
    <t>f-1</t>
  </si>
  <si>
    <t>f0</t>
  </si>
  <si>
    <t>t-1</t>
  </si>
  <si>
    <t>t0</t>
  </si>
  <si>
    <t>specimen</t>
  </si>
  <si>
    <t>D</t>
  </si>
  <si>
    <t>d</t>
  </si>
  <si>
    <t>Rmt</t>
  </si>
  <si>
    <t>kappa</t>
  </si>
  <si>
    <t>kappa0</t>
  </si>
  <si>
    <t>a0/a-1</t>
  </si>
  <si>
    <t>t0/t-1</t>
  </si>
  <si>
    <t>section cut</t>
  </si>
  <si>
    <t>K-V</t>
  </si>
  <si>
    <t>AR1001</t>
  </si>
  <si>
    <t>AR1</t>
  </si>
  <si>
    <t/>
  </si>
  <si>
    <t>AR1002</t>
  </si>
  <si>
    <t>BaB001</t>
  </si>
  <si>
    <t>BaB</t>
  </si>
  <si>
    <t>Bai001</t>
  </si>
  <si>
    <t>Bai</t>
  </si>
  <si>
    <t>Bai002</t>
  </si>
  <si>
    <t>staircase</t>
  </si>
  <si>
    <t>BBK01</t>
  </si>
  <si>
    <t>BBK</t>
  </si>
  <si>
    <t>BBK44</t>
  </si>
  <si>
    <t xml:space="preserve">BKL01 </t>
  </si>
  <si>
    <t>BKL</t>
  </si>
  <si>
    <t>BLY001</t>
  </si>
  <si>
    <t>BLY</t>
  </si>
  <si>
    <t>BSR030</t>
  </si>
  <si>
    <t>Cen01</t>
  </si>
  <si>
    <t>Cen</t>
  </si>
  <si>
    <t>CMA030</t>
  </si>
  <si>
    <t>CMA</t>
  </si>
  <si>
    <t>CMB030</t>
  </si>
  <si>
    <t>FAD002</t>
  </si>
  <si>
    <t>FAD</t>
  </si>
  <si>
    <t>FAD004</t>
  </si>
  <si>
    <t>FF001</t>
  </si>
  <si>
    <t>FF</t>
  </si>
  <si>
    <t>FF002</t>
  </si>
  <si>
    <t>B</t>
  </si>
  <si>
    <t>GrN001</t>
  </si>
  <si>
    <t>GrN</t>
  </si>
  <si>
    <t xml:space="preserve">HeG01 </t>
  </si>
  <si>
    <t>HeG</t>
  </si>
  <si>
    <t>Hei05i</t>
  </si>
  <si>
    <t>Hei</t>
  </si>
  <si>
    <t xml:space="preserve">HRZ01 </t>
  </si>
  <si>
    <t>HRZ</t>
  </si>
  <si>
    <t>LSZF032</t>
  </si>
  <si>
    <t>LSZF</t>
  </si>
  <si>
    <t>LuS01</t>
  </si>
  <si>
    <t>LuS</t>
  </si>
  <si>
    <t>Mie01</t>
  </si>
  <si>
    <t>Mie</t>
  </si>
  <si>
    <t>0</t>
  </si>
  <si>
    <t>Mie05</t>
  </si>
  <si>
    <t>PSSa002</t>
  </si>
  <si>
    <t>PSSa</t>
  </si>
  <si>
    <t>PSSa004</t>
  </si>
  <si>
    <t>PSSb003</t>
  </si>
  <si>
    <t>PSSb</t>
  </si>
  <si>
    <t>Ra1001</t>
  </si>
  <si>
    <t>Ra1</t>
  </si>
  <si>
    <t>Ra1002</t>
  </si>
  <si>
    <t>SiB001</t>
  </si>
  <si>
    <t>SiB</t>
  </si>
  <si>
    <t>SiB002</t>
  </si>
  <si>
    <t>15</t>
  </si>
  <si>
    <t>TAK04</t>
  </si>
  <si>
    <t>TAK</t>
  </si>
  <si>
    <t>TMM01</t>
  </si>
  <si>
    <t>TMM</t>
  </si>
  <si>
    <t>s-1</t>
  </si>
  <si>
    <t>s0</t>
  </si>
  <si>
    <t>p-1</t>
  </si>
  <si>
    <t>p0</t>
  </si>
  <si>
    <t>BSR</t>
  </si>
  <si>
    <t>CMB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</si>
</sst>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E+00"/>
    <numFmt numFmtId="165" formatCode="0.0"/>
    <numFmt numFmtId="166" formatCode="0.E+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1" fillId="0" borderId="0" xfId="1"/>
    <xf numFmtId="2" fontId="0" fillId="0" borderId="0" xfId="0" applyNumberFormat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166" fontId="0" fillId="0" borderId="0" xfId="0" applyNumberFormat="1"/>
    <xf numFmtId="49" fontId="2" fillId="0" borderId="0" xfId="2" applyNumberFormat="1" applyFont="1" applyAlignment="1">
      <alignment wrapText="1"/>
    </xf>
    <xf numFmtId="0" fontId="2" fillId="0" borderId="0" xfId="3" applyFont="1"/>
    <xf numFmtId="164" fontId="4" fillId="0" borderId="0" xfId="0" applyNumberFormat="1" applyFont="1"/>
    <xf numFmtId="0" fontId="2" fillId="0" borderId="0" xfId="3" applyFont="1" applyAlignment="1">
      <alignment horizontal="right"/>
    </xf>
    <xf numFmtId="49" fontId="2" fillId="0" borderId="0" xfId="2" applyNumberFormat="1" applyFont="1"/>
    <xf numFmtId="0" fontId="4" fillId="0" borderId="0" xfId="0" applyFont="1"/>
    <xf numFmtId="49" fontId="2" fillId="0" borderId="0" xfId="3" applyNumberFormat="1" applyFont="1" applyAlignment="1">
      <alignment wrapText="1"/>
    </xf>
    <xf numFmtId="49" fontId="2" fillId="0" borderId="0" xfId="3" applyNumberFormat="1" applyFont="1" applyAlignment="1">
      <alignment horizontal="right" wrapText="1"/>
    </xf>
  </cellXfs>
  <cellStyles count="4">
    <cellStyle name="Normální" xfId="0" builtinId="0"/>
    <cellStyle name="Normální 2" xfId="2" xr:uid="{D9C82AB2-FF1C-44F0-91E4-536A505A989F}"/>
    <cellStyle name="Normální 3 2" xfId="1" xr:uid="{DBE93842-3AB2-4A2E-9634-99E4EF0C844E}"/>
    <cellStyle name="normální_VZOR_Papuga" xfId="3" xr:uid="{5E9AD05D-2E24-407B-81CE-F2AC031876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7DC15-52E6-48DB-976C-B17177370330}">
  <sheetPr codeName="List1"/>
  <dimension ref="A1:AD198"/>
  <sheetViews>
    <sheetView tabSelected="1" zoomScale="90" zoomScaleNormal="90" workbookViewId="0">
      <pane xSplit="7" ySplit="8" topLeftCell="H9" activePane="bottomRight" state="frozen"/>
      <selection activeCell="CN1" sqref="CN1:CO65"/>
      <selection pane="topRight" activeCell="CN1" sqref="CN1:CO65"/>
      <selection pane="bottomLeft" activeCell="CN1" sqref="CN1:CO65"/>
      <selection pane="bottomRight" activeCell="H1" sqref="H1:H1048576"/>
    </sheetView>
  </sheetViews>
  <sheetFormatPr defaultRowHeight="15" x14ac:dyDescent="0.25"/>
  <cols>
    <col min="2" max="2" width="10.5703125" bestFit="1" customWidth="1"/>
    <col min="5" max="6" width="9.140625" style="1"/>
    <col min="7" max="7" width="11" style="1" customWidth="1"/>
    <col min="8" max="8" width="5.7109375" customWidth="1"/>
    <col min="9" max="9" width="12" customWidth="1"/>
    <col min="10" max="11" width="6" customWidth="1"/>
    <col min="12" max="15" width="6.7109375" customWidth="1"/>
    <col min="16" max="16" width="9.28515625" customWidth="1"/>
    <col min="17" max="25" width="6.7109375" customWidth="1"/>
    <col min="26" max="26" width="7.85546875" customWidth="1"/>
    <col min="27" max="30" width="6.85546875" customWidth="1"/>
  </cols>
  <sheetData>
    <row r="1" spans="1:30" x14ac:dyDescent="0.25">
      <c r="A1" t="s">
        <v>0</v>
      </c>
      <c r="H1" t="s">
        <v>1</v>
      </c>
      <c r="I1">
        <f>COUNTIF(I$9:I$91,H1)</f>
        <v>59</v>
      </c>
      <c r="Z1" t="s">
        <v>1</v>
      </c>
      <c r="AA1">
        <f t="shared" ref="AA1:AD4" si="0">COUNTIF(AA$9:AA$91,$Z1)</f>
        <v>59</v>
      </c>
      <c r="AB1">
        <f t="shared" si="0"/>
        <v>26</v>
      </c>
      <c r="AC1">
        <f t="shared" si="0"/>
        <v>59</v>
      </c>
      <c r="AD1">
        <f t="shared" si="0"/>
        <v>12</v>
      </c>
    </row>
    <row r="2" spans="1:30" x14ac:dyDescent="0.25">
      <c r="H2" t="s">
        <v>2</v>
      </c>
      <c r="I2">
        <f>COUNTIF(I$9:I$91,H2)</f>
        <v>14</v>
      </c>
      <c r="Z2" t="s">
        <v>2</v>
      </c>
      <c r="AA2">
        <f t="shared" si="0"/>
        <v>14</v>
      </c>
      <c r="AB2">
        <f t="shared" si="0"/>
        <v>9</v>
      </c>
      <c r="AC2">
        <f t="shared" si="0"/>
        <v>14</v>
      </c>
      <c r="AD2">
        <f t="shared" si="0"/>
        <v>6</v>
      </c>
    </row>
    <row r="3" spans="1:30" x14ac:dyDescent="0.25">
      <c r="H3" t="s">
        <v>3</v>
      </c>
      <c r="I3">
        <f>COUNTIF(I$9:I$91,H3)</f>
        <v>6</v>
      </c>
      <c r="Z3" t="s">
        <v>3</v>
      </c>
      <c r="AA3">
        <f t="shared" si="0"/>
        <v>6</v>
      </c>
      <c r="AB3">
        <f t="shared" si="0"/>
        <v>6</v>
      </c>
      <c r="AC3">
        <f t="shared" si="0"/>
        <v>6</v>
      </c>
      <c r="AD3">
        <f t="shared" si="0"/>
        <v>6</v>
      </c>
    </row>
    <row r="4" spans="1:30" x14ac:dyDescent="0.25">
      <c r="H4" t="s">
        <v>4</v>
      </c>
      <c r="I4">
        <f>COUNTIF(I$9:I$91,H4)</f>
        <v>4</v>
      </c>
      <c r="Z4" t="s">
        <v>4</v>
      </c>
      <c r="AA4">
        <f t="shared" si="0"/>
        <v>4</v>
      </c>
      <c r="AB4">
        <f t="shared" si="0"/>
        <v>0</v>
      </c>
      <c r="AC4">
        <f t="shared" si="0"/>
        <v>4</v>
      </c>
      <c r="AD4">
        <f t="shared" si="0"/>
        <v>0</v>
      </c>
    </row>
    <row r="5" spans="1:30" x14ac:dyDescent="0.25">
      <c r="L5">
        <f t="shared" ref="L5:O5" si="1">COUNTIF(L9:L91,"&lt;&gt;0")</f>
        <v>83</v>
      </c>
      <c r="M5">
        <f t="shared" si="1"/>
        <v>41</v>
      </c>
      <c r="N5">
        <f t="shared" si="1"/>
        <v>83</v>
      </c>
      <c r="O5">
        <f t="shared" si="1"/>
        <v>24</v>
      </c>
      <c r="AA5">
        <f>SUM(AA1:AA4)</f>
        <v>83</v>
      </c>
      <c r="AB5">
        <f t="shared" ref="AB5:AD5" si="2">SUM(AB1:AB4)</f>
        <v>41</v>
      </c>
      <c r="AC5">
        <f t="shared" si="2"/>
        <v>83</v>
      </c>
      <c r="AD5">
        <f t="shared" si="2"/>
        <v>24</v>
      </c>
    </row>
    <row r="6" spans="1:30" x14ac:dyDescent="0.25">
      <c r="A6">
        <v>1</v>
      </c>
      <c r="B6">
        <v>3</v>
      </c>
      <c r="C6">
        <v>4</v>
      </c>
      <c r="D6">
        <v>5</v>
      </c>
      <c r="E6" s="1">
        <v>6</v>
      </c>
      <c r="F6" s="1">
        <v>7</v>
      </c>
      <c r="G6" s="1">
        <v>8</v>
      </c>
      <c r="H6" s="1"/>
      <c r="I6" s="1">
        <v>28</v>
      </c>
      <c r="J6">
        <v>29</v>
      </c>
      <c r="K6" s="1">
        <v>30</v>
      </c>
      <c r="L6">
        <v>31</v>
      </c>
      <c r="M6" s="1">
        <v>32</v>
      </c>
      <c r="N6" s="1">
        <v>36</v>
      </c>
      <c r="O6">
        <v>37</v>
      </c>
      <c r="P6" s="1">
        <v>38</v>
      </c>
      <c r="Q6">
        <v>39</v>
      </c>
      <c r="R6" s="1">
        <v>40</v>
      </c>
      <c r="S6">
        <v>41</v>
      </c>
      <c r="T6" s="1">
        <v>42</v>
      </c>
      <c r="U6">
        <v>51</v>
      </c>
      <c r="V6" s="1">
        <v>52</v>
      </c>
      <c r="W6">
        <v>53</v>
      </c>
      <c r="X6" s="1">
        <v>54</v>
      </c>
      <c r="Y6">
        <v>55</v>
      </c>
      <c r="Z6" s="1"/>
    </row>
    <row r="7" spans="1:30" ht="14.45" customHeight="1" x14ac:dyDescent="0.25">
      <c r="A7">
        <f>COUNT(A9:A91)</f>
        <v>83</v>
      </c>
      <c r="B7" s="2" t="s">
        <v>5</v>
      </c>
      <c r="C7" s="2" t="s">
        <v>6</v>
      </c>
      <c r="D7" s="2" t="s">
        <v>7</v>
      </c>
      <c r="E7" s="3" t="s">
        <v>8</v>
      </c>
      <c r="F7" s="3" t="s">
        <v>9</v>
      </c>
      <c r="G7" s="3" t="s">
        <v>10</v>
      </c>
      <c r="H7" s="4"/>
      <c r="I7" s="2" t="s">
        <v>11</v>
      </c>
      <c r="J7" s="2" t="s">
        <v>12</v>
      </c>
      <c r="K7" s="2" t="s">
        <v>13</v>
      </c>
      <c r="L7" s="2" t="s">
        <v>92</v>
      </c>
      <c r="M7" s="2" t="s">
        <v>93</v>
      </c>
      <c r="N7" s="2" t="s">
        <v>16</v>
      </c>
      <c r="O7" s="2" t="s">
        <v>17</v>
      </c>
      <c r="P7" s="2" t="s">
        <v>18</v>
      </c>
      <c r="Q7" s="2" t="s">
        <v>19</v>
      </c>
      <c r="R7" s="2" t="s">
        <v>20</v>
      </c>
      <c r="S7" s="2" t="s">
        <v>90</v>
      </c>
      <c r="T7" s="2" t="s">
        <v>91</v>
      </c>
      <c r="U7" s="4" t="s">
        <v>21</v>
      </c>
      <c r="V7" s="2" t="s">
        <v>22</v>
      </c>
      <c r="W7" s="2" t="s">
        <v>23</v>
      </c>
      <c r="X7" s="2" t="s">
        <v>24</v>
      </c>
      <c r="Y7" s="2" t="s">
        <v>25</v>
      </c>
      <c r="Z7" s="2"/>
      <c r="AA7" s="2" t="s">
        <v>14</v>
      </c>
      <c r="AB7" s="2" t="s">
        <v>15</v>
      </c>
      <c r="AC7" s="2" t="s">
        <v>16</v>
      </c>
      <c r="AD7" s="2" t="s">
        <v>17</v>
      </c>
    </row>
    <row r="8" spans="1:30" x14ac:dyDescent="0.25">
      <c r="B8" s="2"/>
      <c r="C8" s="2"/>
      <c r="D8" s="2"/>
      <c r="E8" s="3"/>
      <c r="F8" s="3"/>
      <c r="G8" s="3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4"/>
      <c r="V8" s="2"/>
      <c r="W8" s="2"/>
      <c r="X8" s="2"/>
      <c r="Y8" s="2"/>
      <c r="Z8" s="2"/>
      <c r="AA8" s="2"/>
      <c r="AB8" s="2"/>
      <c r="AC8" s="2"/>
      <c r="AD8" s="2"/>
    </row>
    <row r="9" spans="1:30" x14ac:dyDescent="0.25">
      <c r="A9">
        <v>1</v>
      </c>
      <c r="B9" t="s">
        <v>26</v>
      </c>
      <c r="C9" t="s">
        <v>27</v>
      </c>
      <c r="D9" s="5">
        <v>50000</v>
      </c>
      <c r="E9" s="1">
        <v>6</v>
      </c>
      <c r="F9" s="1" t="s">
        <v>28</v>
      </c>
      <c r="G9" s="1" t="s">
        <v>29</v>
      </c>
      <c r="I9" s="6" t="s">
        <v>1</v>
      </c>
      <c r="J9">
        <v>1100</v>
      </c>
      <c r="K9">
        <v>980</v>
      </c>
      <c r="L9">
        <v>552.12467063671374</v>
      </c>
      <c r="M9">
        <v>0</v>
      </c>
      <c r="N9">
        <v>441.92847607148974</v>
      </c>
      <c r="O9">
        <v>0</v>
      </c>
      <c r="P9">
        <v>1</v>
      </c>
      <c r="Q9">
        <v>6.3</v>
      </c>
      <c r="R9">
        <v>0</v>
      </c>
      <c r="S9">
        <v>552.12467063671374</v>
      </c>
      <c r="T9">
        <v>0</v>
      </c>
      <c r="U9" s="4">
        <v>0</v>
      </c>
      <c r="V9" s="7">
        <v>1.249353007402487</v>
      </c>
      <c r="W9" s="7" t="s">
        <v>30</v>
      </c>
      <c r="X9" s="7" t="s">
        <v>30</v>
      </c>
      <c r="Y9" s="7" t="s">
        <v>30</v>
      </c>
      <c r="AA9" t="s">
        <v>1</v>
      </c>
      <c r="AB9" t="s">
        <v>30</v>
      </c>
      <c r="AC9" t="s">
        <v>1</v>
      </c>
      <c r="AD9" t="s">
        <v>30</v>
      </c>
    </row>
    <row r="10" spans="1:30" x14ac:dyDescent="0.25">
      <c r="A10">
        <v>2</v>
      </c>
      <c r="B10" t="s">
        <v>26</v>
      </c>
      <c r="C10" t="s">
        <v>27</v>
      </c>
      <c r="D10" s="5">
        <v>100000</v>
      </c>
      <c r="E10" s="1">
        <v>6</v>
      </c>
      <c r="F10" s="1" t="s">
        <v>28</v>
      </c>
      <c r="G10" s="1" t="s">
        <v>29</v>
      </c>
      <c r="I10" s="6" t="s">
        <v>1</v>
      </c>
      <c r="J10">
        <v>1100</v>
      </c>
      <c r="K10">
        <v>980</v>
      </c>
      <c r="L10">
        <v>516.40201459245043</v>
      </c>
      <c r="M10">
        <v>0</v>
      </c>
      <c r="N10">
        <v>422.16441474254191</v>
      </c>
      <c r="O10">
        <v>0</v>
      </c>
      <c r="P10">
        <v>1</v>
      </c>
      <c r="Q10">
        <v>6.3</v>
      </c>
      <c r="R10">
        <v>0</v>
      </c>
      <c r="S10">
        <v>516.40201459245043</v>
      </c>
      <c r="T10">
        <v>0</v>
      </c>
      <c r="U10" s="4">
        <v>0</v>
      </c>
      <c r="V10" s="7">
        <v>1.2232248776993191</v>
      </c>
      <c r="W10" s="7" t="s">
        <v>30</v>
      </c>
      <c r="X10" s="7" t="s">
        <v>30</v>
      </c>
      <c r="Y10" s="7" t="s">
        <v>30</v>
      </c>
      <c r="AA10" t="s">
        <v>1</v>
      </c>
      <c r="AB10" t="s">
        <v>30</v>
      </c>
      <c r="AC10" t="s">
        <v>1</v>
      </c>
      <c r="AD10" t="s">
        <v>30</v>
      </c>
    </row>
    <row r="11" spans="1:30" ht="14.45" customHeight="1" x14ac:dyDescent="0.25">
      <c r="A11">
        <v>3</v>
      </c>
      <c r="B11" t="s">
        <v>26</v>
      </c>
      <c r="C11" t="s">
        <v>27</v>
      </c>
      <c r="D11" s="5">
        <v>200000</v>
      </c>
      <c r="E11" s="1">
        <v>6</v>
      </c>
      <c r="F11" s="1" t="s">
        <v>28</v>
      </c>
      <c r="G11" s="1" t="s">
        <v>29</v>
      </c>
      <c r="I11" s="6" t="s">
        <v>1</v>
      </c>
      <c r="J11">
        <v>1100</v>
      </c>
      <c r="K11">
        <v>980</v>
      </c>
      <c r="L11">
        <v>488.2321628376194</v>
      </c>
      <c r="M11">
        <v>0</v>
      </c>
      <c r="N11">
        <v>403.84039311547912</v>
      </c>
      <c r="O11">
        <v>0</v>
      </c>
      <c r="P11">
        <v>1</v>
      </c>
      <c r="Q11">
        <v>6.3</v>
      </c>
      <c r="R11">
        <v>0</v>
      </c>
      <c r="S11">
        <v>488.2321628376194</v>
      </c>
      <c r="T11">
        <v>0</v>
      </c>
      <c r="U11" s="8">
        <v>0</v>
      </c>
      <c r="V11" s="7">
        <v>1.2089730773860659</v>
      </c>
      <c r="W11" s="7" t="s">
        <v>30</v>
      </c>
      <c r="X11" s="7" t="s">
        <v>30</v>
      </c>
      <c r="Y11" s="7" t="s">
        <v>30</v>
      </c>
      <c r="AA11" t="s">
        <v>1</v>
      </c>
      <c r="AB11" t="s">
        <v>30</v>
      </c>
      <c r="AC11" t="s">
        <v>1</v>
      </c>
      <c r="AD11" t="s">
        <v>30</v>
      </c>
    </row>
    <row r="12" spans="1:30" ht="14.45" customHeight="1" x14ac:dyDescent="0.25">
      <c r="A12">
        <v>4</v>
      </c>
      <c r="B12" t="s">
        <v>26</v>
      </c>
      <c r="C12" t="s">
        <v>27</v>
      </c>
      <c r="D12" s="5">
        <v>10000</v>
      </c>
      <c r="E12" s="1">
        <v>8</v>
      </c>
      <c r="F12" s="1" t="s">
        <v>31</v>
      </c>
      <c r="G12" s="1" t="s">
        <v>29</v>
      </c>
      <c r="I12" s="6" t="s">
        <v>1</v>
      </c>
      <c r="J12">
        <v>1100</v>
      </c>
      <c r="K12">
        <v>980</v>
      </c>
      <c r="L12">
        <v>659.28936939176197</v>
      </c>
      <c r="M12">
        <v>0</v>
      </c>
      <c r="N12">
        <v>492.15843576696284</v>
      </c>
      <c r="O12">
        <v>0</v>
      </c>
      <c r="P12">
        <v>1</v>
      </c>
      <c r="Q12">
        <v>6.3</v>
      </c>
      <c r="R12">
        <v>0</v>
      </c>
      <c r="S12">
        <v>659.28936939176197</v>
      </c>
      <c r="T12">
        <v>0</v>
      </c>
      <c r="U12" s="8">
        <v>0</v>
      </c>
      <c r="V12" s="7">
        <v>1.3395876642129441</v>
      </c>
      <c r="W12" s="7" t="s">
        <v>30</v>
      </c>
      <c r="X12" s="7" t="s">
        <v>30</v>
      </c>
      <c r="Y12" s="7" t="s">
        <v>30</v>
      </c>
      <c r="AA12" t="s">
        <v>1</v>
      </c>
      <c r="AB12" t="s">
        <v>30</v>
      </c>
      <c r="AC12" t="s">
        <v>1</v>
      </c>
      <c r="AD12" t="s">
        <v>30</v>
      </c>
    </row>
    <row r="13" spans="1:30" ht="14.45" customHeight="1" x14ac:dyDescent="0.25">
      <c r="A13">
        <v>5</v>
      </c>
      <c r="B13" t="s">
        <v>26</v>
      </c>
      <c r="C13" t="s">
        <v>27</v>
      </c>
      <c r="D13" s="5">
        <v>20000</v>
      </c>
      <c r="E13" s="1">
        <v>8</v>
      </c>
      <c r="F13" s="1" t="s">
        <v>31</v>
      </c>
      <c r="G13" s="1" t="s">
        <v>29</v>
      </c>
      <c r="I13" s="6" t="s">
        <v>1</v>
      </c>
      <c r="J13">
        <v>1100</v>
      </c>
      <c r="K13">
        <v>980</v>
      </c>
      <c r="L13">
        <v>609.42294429297215</v>
      </c>
      <c r="M13">
        <v>0</v>
      </c>
      <c r="N13">
        <v>469.87358388211214</v>
      </c>
      <c r="O13">
        <v>0</v>
      </c>
      <c r="P13">
        <v>1</v>
      </c>
      <c r="Q13">
        <v>6.3</v>
      </c>
      <c r="R13">
        <v>0</v>
      </c>
      <c r="S13">
        <v>609.42294429297215</v>
      </c>
      <c r="T13">
        <v>0</v>
      </c>
      <c r="U13" s="8">
        <v>0</v>
      </c>
      <c r="V13" s="7">
        <v>1.2969934152456459</v>
      </c>
      <c r="W13" s="7" t="s">
        <v>30</v>
      </c>
      <c r="X13" s="7" t="s">
        <v>30</v>
      </c>
      <c r="Y13" s="7" t="s">
        <v>30</v>
      </c>
      <c r="AA13" t="s">
        <v>1</v>
      </c>
      <c r="AB13" t="s">
        <v>30</v>
      </c>
      <c r="AC13" t="s">
        <v>1</v>
      </c>
      <c r="AD13" t="s">
        <v>30</v>
      </c>
    </row>
    <row r="14" spans="1:30" ht="14.45" customHeight="1" x14ac:dyDescent="0.25">
      <c r="A14">
        <v>9</v>
      </c>
      <c r="B14" t="s">
        <v>26</v>
      </c>
      <c r="C14" t="s">
        <v>27</v>
      </c>
      <c r="D14" s="5">
        <v>500000</v>
      </c>
      <c r="E14" s="1">
        <v>8</v>
      </c>
      <c r="F14" s="1" t="s">
        <v>31</v>
      </c>
      <c r="G14" s="1" t="s">
        <v>29</v>
      </c>
      <c r="I14" s="6" t="s">
        <v>1</v>
      </c>
      <c r="J14">
        <v>1100</v>
      </c>
      <c r="K14">
        <v>980</v>
      </c>
      <c r="L14">
        <v>462.98215940456691</v>
      </c>
      <c r="M14">
        <v>0</v>
      </c>
      <c r="N14">
        <v>382.46986091305786</v>
      </c>
      <c r="O14">
        <v>0</v>
      </c>
      <c r="P14">
        <v>1</v>
      </c>
      <c r="Q14">
        <v>6.3</v>
      </c>
      <c r="R14">
        <v>0</v>
      </c>
      <c r="S14">
        <v>462.98215940456691</v>
      </c>
      <c r="T14">
        <v>0</v>
      </c>
      <c r="U14" s="8">
        <v>0</v>
      </c>
      <c r="V14" s="7">
        <v>1.2105062560989894</v>
      </c>
      <c r="W14" s="7" t="s">
        <v>30</v>
      </c>
      <c r="X14" s="7" t="s">
        <v>30</v>
      </c>
      <c r="Y14" s="7" t="s">
        <v>30</v>
      </c>
      <c r="AA14" t="s">
        <v>1</v>
      </c>
      <c r="AB14" t="s">
        <v>30</v>
      </c>
      <c r="AC14" t="s">
        <v>1</v>
      </c>
      <c r="AD14" t="s">
        <v>30</v>
      </c>
    </row>
    <row r="15" spans="1:30" ht="14.45" customHeight="1" x14ac:dyDescent="0.25">
      <c r="A15">
        <v>16</v>
      </c>
      <c r="B15" t="s">
        <v>26</v>
      </c>
      <c r="C15" t="s">
        <v>27</v>
      </c>
      <c r="D15" s="5">
        <v>10000</v>
      </c>
      <c r="E15" s="1">
        <v>7</v>
      </c>
      <c r="F15" s="1" t="s">
        <v>32</v>
      </c>
      <c r="G15" s="1" t="s">
        <v>33</v>
      </c>
      <c r="I15" s="6" t="s">
        <v>1</v>
      </c>
      <c r="J15" s="9">
        <v>706.1</v>
      </c>
      <c r="K15">
        <v>539</v>
      </c>
      <c r="L15">
        <v>394.7924479354063</v>
      </c>
      <c r="M15">
        <v>602.55450380649495</v>
      </c>
      <c r="N15">
        <v>256.24646752289482</v>
      </c>
      <c r="O15">
        <v>0</v>
      </c>
      <c r="P15" s="8">
        <v>20</v>
      </c>
      <c r="Q15">
        <v>21</v>
      </c>
      <c r="R15">
        <v>17</v>
      </c>
      <c r="S15">
        <v>394.7924479354063</v>
      </c>
      <c r="T15">
        <v>602.55450380649495</v>
      </c>
      <c r="U15" s="9">
        <v>568.79999999999995</v>
      </c>
      <c r="V15" s="7">
        <v>1.5406746939843485</v>
      </c>
      <c r="W15" s="7">
        <v>1.2947245075324454</v>
      </c>
      <c r="X15" s="7">
        <v>1.5262564087980768</v>
      </c>
      <c r="Y15" s="7">
        <v>1.8161891675690716</v>
      </c>
      <c r="AA15" t="s">
        <v>1</v>
      </c>
      <c r="AB15" t="s">
        <v>1</v>
      </c>
      <c r="AC15" t="s">
        <v>1</v>
      </c>
      <c r="AD15" t="s">
        <v>30</v>
      </c>
    </row>
    <row r="16" spans="1:30" ht="14.45" customHeight="1" x14ac:dyDescent="0.25">
      <c r="A16">
        <v>17</v>
      </c>
      <c r="B16" t="s">
        <v>26</v>
      </c>
      <c r="C16" t="s">
        <v>27</v>
      </c>
      <c r="D16" s="5">
        <v>20000</v>
      </c>
      <c r="E16" s="1">
        <v>7</v>
      </c>
      <c r="F16" s="1" t="s">
        <v>32</v>
      </c>
      <c r="G16" s="1" t="s">
        <v>33</v>
      </c>
      <c r="I16" s="6" t="s">
        <v>1</v>
      </c>
      <c r="J16" s="9">
        <v>706.1</v>
      </c>
      <c r="K16">
        <v>539</v>
      </c>
      <c r="L16">
        <v>376.2208770070298</v>
      </c>
      <c r="M16">
        <v>582.20760584252639</v>
      </c>
      <c r="N16">
        <v>243.62369678813354</v>
      </c>
      <c r="O16">
        <v>0</v>
      </c>
      <c r="P16" s="8">
        <v>20</v>
      </c>
      <c r="Q16">
        <v>21</v>
      </c>
      <c r="R16">
        <v>17</v>
      </c>
      <c r="S16">
        <v>376.2208770070298</v>
      </c>
      <c r="T16">
        <v>582.20760584252639</v>
      </c>
      <c r="U16" s="9">
        <v>568.79999999999995</v>
      </c>
      <c r="V16" s="7">
        <v>1.544270454668492</v>
      </c>
      <c r="W16" s="7">
        <v>1.2808621796711104</v>
      </c>
      <c r="X16" s="7">
        <v>1.5475154129515456</v>
      </c>
      <c r="Y16" s="7">
        <v>1.8657607104761353</v>
      </c>
      <c r="AA16" t="s">
        <v>1</v>
      </c>
      <c r="AB16" t="s">
        <v>1</v>
      </c>
      <c r="AC16" t="s">
        <v>1</v>
      </c>
      <c r="AD16" t="s">
        <v>30</v>
      </c>
    </row>
    <row r="17" spans="1:30" ht="14.45" customHeight="1" x14ac:dyDescent="0.25">
      <c r="A17">
        <v>18</v>
      </c>
      <c r="B17" t="s">
        <v>26</v>
      </c>
      <c r="C17" t="s">
        <v>27</v>
      </c>
      <c r="D17" s="5">
        <v>50000</v>
      </c>
      <c r="E17" s="1">
        <v>7</v>
      </c>
      <c r="F17" s="1" t="s">
        <v>32</v>
      </c>
      <c r="G17" s="1" t="s">
        <v>33</v>
      </c>
      <c r="I17" s="6" t="s">
        <v>1</v>
      </c>
      <c r="J17" s="9">
        <v>706.1</v>
      </c>
      <c r="K17">
        <v>539</v>
      </c>
      <c r="L17">
        <v>354.99565444685601</v>
      </c>
      <c r="M17">
        <v>555.56988668513713</v>
      </c>
      <c r="N17">
        <v>233.84240225129577</v>
      </c>
      <c r="O17">
        <v>0</v>
      </c>
      <c r="P17" s="8">
        <v>20</v>
      </c>
      <c r="Q17">
        <v>21</v>
      </c>
      <c r="R17">
        <v>17</v>
      </c>
      <c r="S17">
        <v>354.99565444685601</v>
      </c>
      <c r="T17">
        <v>555.56988668513713</v>
      </c>
      <c r="U17" s="9">
        <v>568.79999999999995</v>
      </c>
      <c r="V17" s="7">
        <v>1.5180978771564468</v>
      </c>
      <c r="W17" s="7">
        <v>1.2609704922368341</v>
      </c>
      <c r="X17" s="7">
        <v>1.5650047535111666</v>
      </c>
      <c r="Y17" s="7">
        <v>1.8841284619044236</v>
      </c>
      <c r="AA17" t="s">
        <v>1</v>
      </c>
      <c r="AB17" t="s">
        <v>1</v>
      </c>
      <c r="AC17" t="s">
        <v>1</v>
      </c>
      <c r="AD17" t="s">
        <v>30</v>
      </c>
    </row>
    <row r="18" spans="1:30" ht="14.45" customHeight="1" x14ac:dyDescent="0.25">
      <c r="A18">
        <v>19</v>
      </c>
      <c r="B18" t="s">
        <v>26</v>
      </c>
      <c r="C18" t="s">
        <v>27</v>
      </c>
      <c r="D18" s="5">
        <v>100000</v>
      </c>
      <c r="E18" s="1">
        <v>8</v>
      </c>
      <c r="F18" s="1" t="s">
        <v>32</v>
      </c>
      <c r="G18" s="1" t="s">
        <v>33</v>
      </c>
      <c r="I18" s="6" t="s">
        <v>1</v>
      </c>
      <c r="J18" s="9">
        <v>706.1</v>
      </c>
      <c r="K18">
        <v>539</v>
      </c>
      <c r="L18" s="9">
        <v>342.09130391707475</v>
      </c>
      <c r="M18" s="9">
        <v>540.52331464941051</v>
      </c>
      <c r="N18" s="9">
        <v>230.02135009155126</v>
      </c>
      <c r="O18" s="9">
        <v>430.31817266245832</v>
      </c>
      <c r="P18" s="8">
        <v>20</v>
      </c>
      <c r="Q18">
        <v>21</v>
      </c>
      <c r="R18">
        <v>17</v>
      </c>
      <c r="S18">
        <v>342.09130391707475</v>
      </c>
      <c r="T18">
        <v>540.52331464941051</v>
      </c>
      <c r="U18" s="9">
        <v>568.79999999999995</v>
      </c>
      <c r="V18" s="7">
        <v>1.487215442309674</v>
      </c>
      <c r="W18" s="7">
        <v>1.2561015290269815</v>
      </c>
      <c r="X18" s="7">
        <v>1.5800556999263478</v>
      </c>
      <c r="Y18" s="7">
        <v>1.870774919333299</v>
      </c>
      <c r="AA18" t="s">
        <v>1</v>
      </c>
      <c r="AB18" t="s">
        <v>1</v>
      </c>
      <c r="AC18" t="s">
        <v>1</v>
      </c>
      <c r="AD18" t="s">
        <v>1</v>
      </c>
    </row>
    <row r="19" spans="1:30" ht="14.45" customHeight="1" x14ac:dyDescent="0.25">
      <c r="A19">
        <v>57</v>
      </c>
      <c r="B19" t="s">
        <v>26</v>
      </c>
      <c r="C19" t="s">
        <v>27</v>
      </c>
      <c r="D19" s="5">
        <v>10000</v>
      </c>
      <c r="E19" s="1">
        <v>7</v>
      </c>
      <c r="F19" s="1" t="s">
        <v>34</v>
      </c>
      <c r="G19" s="1" t="s">
        <v>35</v>
      </c>
      <c r="I19" s="6" t="s">
        <v>1</v>
      </c>
      <c r="J19" s="9">
        <v>902.2</v>
      </c>
      <c r="K19">
        <v>706</v>
      </c>
      <c r="L19">
        <v>527.08721227758997</v>
      </c>
      <c r="M19">
        <v>781.4118848917027</v>
      </c>
      <c r="N19">
        <v>407.32120854652851</v>
      </c>
      <c r="O19">
        <v>0</v>
      </c>
      <c r="P19" s="8">
        <v>1</v>
      </c>
      <c r="Q19">
        <v>12</v>
      </c>
      <c r="R19">
        <v>0</v>
      </c>
      <c r="S19">
        <v>527.08721227758997</v>
      </c>
      <c r="T19">
        <v>781.4118848917027</v>
      </c>
      <c r="U19" s="9">
        <v>813.9</v>
      </c>
      <c r="V19" s="7">
        <v>1.2940333113476474</v>
      </c>
      <c r="W19" s="7">
        <v>0.78934093700344932</v>
      </c>
      <c r="X19" s="7">
        <v>1.4825096619497817</v>
      </c>
      <c r="Y19" s="7">
        <v>2.4304033872113413</v>
      </c>
      <c r="AA19" t="s">
        <v>1</v>
      </c>
      <c r="AB19" t="s">
        <v>1</v>
      </c>
      <c r="AC19" t="s">
        <v>1</v>
      </c>
      <c r="AD19" t="s">
        <v>30</v>
      </c>
    </row>
    <row r="20" spans="1:30" ht="14.45" customHeight="1" x14ac:dyDescent="0.25">
      <c r="A20">
        <v>58</v>
      </c>
      <c r="B20" t="s">
        <v>26</v>
      </c>
      <c r="C20" t="s">
        <v>27</v>
      </c>
      <c r="D20" s="5">
        <v>20000</v>
      </c>
      <c r="E20" s="1">
        <v>7</v>
      </c>
      <c r="F20" s="1" t="s">
        <v>34</v>
      </c>
      <c r="G20" s="1" t="s">
        <v>35</v>
      </c>
      <c r="I20" s="6" t="s">
        <v>1</v>
      </c>
      <c r="J20" s="9">
        <v>902.2</v>
      </c>
      <c r="K20">
        <v>706</v>
      </c>
      <c r="L20">
        <v>502.04070494902209</v>
      </c>
      <c r="M20">
        <v>758.09985148339092</v>
      </c>
      <c r="N20">
        <v>381.4263523544634</v>
      </c>
      <c r="O20">
        <v>0</v>
      </c>
      <c r="P20" s="8">
        <v>1</v>
      </c>
      <c r="Q20">
        <v>12</v>
      </c>
      <c r="R20">
        <v>0</v>
      </c>
      <c r="S20">
        <v>502.04070494902209</v>
      </c>
      <c r="T20">
        <v>758.09985148339092</v>
      </c>
      <c r="U20" s="9">
        <v>813.9</v>
      </c>
      <c r="V20" s="7">
        <v>1.3162192435054161</v>
      </c>
      <c r="W20" s="7">
        <v>0.88413084363593863</v>
      </c>
      <c r="X20" s="7">
        <v>1.5100366245409711</v>
      </c>
      <c r="Y20" s="7">
        <v>2.2480148474915147</v>
      </c>
      <c r="AA20" t="s">
        <v>1</v>
      </c>
      <c r="AB20" t="s">
        <v>1</v>
      </c>
      <c r="AC20" t="s">
        <v>1</v>
      </c>
      <c r="AD20" t="s">
        <v>30</v>
      </c>
    </row>
    <row r="21" spans="1:30" ht="14.45" customHeight="1" x14ac:dyDescent="0.25">
      <c r="A21">
        <v>59</v>
      </c>
      <c r="B21" t="s">
        <v>26</v>
      </c>
      <c r="C21" t="s">
        <v>27</v>
      </c>
      <c r="D21" s="5">
        <v>50000</v>
      </c>
      <c r="E21" s="1">
        <v>7</v>
      </c>
      <c r="F21" s="1" t="s">
        <v>34</v>
      </c>
      <c r="G21" s="1" t="s">
        <v>35</v>
      </c>
      <c r="I21" s="6" t="s">
        <v>1</v>
      </c>
      <c r="J21" s="9">
        <v>902.2</v>
      </c>
      <c r="K21">
        <v>706</v>
      </c>
      <c r="L21">
        <v>471.22901924506698</v>
      </c>
      <c r="M21">
        <v>727.76374646803436</v>
      </c>
      <c r="N21">
        <v>351.63242266266769</v>
      </c>
      <c r="O21">
        <v>0</v>
      </c>
      <c r="P21" s="8">
        <v>1</v>
      </c>
      <c r="Q21">
        <v>12</v>
      </c>
      <c r="R21">
        <v>0</v>
      </c>
      <c r="S21">
        <v>471.22901924506698</v>
      </c>
      <c r="T21">
        <v>727.76374646803436</v>
      </c>
      <c r="U21" s="9">
        <v>813.9</v>
      </c>
      <c r="V21" s="7">
        <v>1.3401182282247395</v>
      </c>
      <c r="W21" s="7">
        <v>1.030780528998805</v>
      </c>
      <c r="X21" s="7">
        <v>1.5443950112281903</v>
      </c>
      <c r="Y21" s="7">
        <v>2.007868647011132</v>
      </c>
      <c r="AA21" t="s">
        <v>1</v>
      </c>
      <c r="AB21" t="s">
        <v>1</v>
      </c>
      <c r="AC21" t="s">
        <v>1</v>
      </c>
      <c r="AD21" t="s">
        <v>30</v>
      </c>
    </row>
    <row r="22" spans="1:30" ht="14.45" customHeight="1" x14ac:dyDescent="0.25">
      <c r="A22">
        <v>60</v>
      </c>
      <c r="B22" t="s">
        <v>26</v>
      </c>
      <c r="C22" t="s">
        <v>27</v>
      </c>
      <c r="D22" s="5">
        <v>100000</v>
      </c>
      <c r="E22" s="1">
        <v>7</v>
      </c>
      <c r="F22" s="1" t="s">
        <v>34</v>
      </c>
      <c r="G22" s="1" t="s">
        <v>35</v>
      </c>
      <c r="I22" s="6" t="s">
        <v>1</v>
      </c>
      <c r="J22" s="9">
        <v>902.2</v>
      </c>
      <c r="K22">
        <v>706</v>
      </c>
      <c r="L22">
        <v>449.90048223537644</v>
      </c>
      <c r="M22">
        <v>705.41991692852605</v>
      </c>
      <c r="N22">
        <v>333.11323464258635</v>
      </c>
      <c r="O22">
        <v>624.7155820188575</v>
      </c>
      <c r="P22" s="8">
        <v>1</v>
      </c>
      <c r="Q22">
        <v>12</v>
      </c>
      <c r="R22">
        <v>0</v>
      </c>
      <c r="S22">
        <v>449.90048223537644</v>
      </c>
      <c r="T22">
        <v>705.41991692852605</v>
      </c>
      <c r="U22" s="9">
        <v>813.9</v>
      </c>
      <c r="V22" s="7">
        <v>1.3505932381164527</v>
      </c>
      <c r="W22" s="7">
        <v>1.1291857242440808</v>
      </c>
      <c r="X22" s="7">
        <v>1.5679465677022066</v>
      </c>
      <c r="Y22" s="7">
        <v>1.8753850554426206</v>
      </c>
      <c r="AA22" t="s">
        <v>1</v>
      </c>
      <c r="AB22" t="s">
        <v>1</v>
      </c>
      <c r="AC22" t="s">
        <v>1</v>
      </c>
      <c r="AD22" t="s">
        <v>1</v>
      </c>
    </row>
    <row r="23" spans="1:30" ht="14.45" customHeight="1" x14ac:dyDescent="0.25">
      <c r="A23">
        <v>61</v>
      </c>
      <c r="B23" t="s">
        <v>26</v>
      </c>
      <c r="C23" t="s">
        <v>27</v>
      </c>
      <c r="D23" s="5">
        <v>200000</v>
      </c>
      <c r="E23" s="1">
        <v>7</v>
      </c>
      <c r="F23" s="1" t="s">
        <v>34</v>
      </c>
      <c r="G23" s="1" t="s">
        <v>35</v>
      </c>
      <c r="I23" s="6" t="s">
        <v>1</v>
      </c>
      <c r="J23" s="9">
        <v>902.2</v>
      </c>
      <c r="K23">
        <v>706</v>
      </c>
      <c r="L23" s="9">
        <v>430.67955980380901</v>
      </c>
      <c r="M23" s="9">
        <v>683.68285859404034</v>
      </c>
      <c r="N23" s="9">
        <v>318.64892360058593</v>
      </c>
      <c r="O23" s="9">
        <v>574.17474515951506</v>
      </c>
      <c r="P23" s="8">
        <v>1</v>
      </c>
      <c r="Q23">
        <v>12</v>
      </c>
      <c r="R23">
        <v>0</v>
      </c>
      <c r="S23">
        <v>430.67955980380901</v>
      </c>
      <c r="T23">
        <v>683.68285859404034</v>
      </c>
      <c r="U23" s="9">
        <v>813.9</v>
      </c>
      <c r="V23" s="7">
        <v>1.3515801495179351</v>
      </c>
      <c r="W23" s="7">
        <v>1.1907226229605452</v>
      </c>
      <c r="X23" s="7">
        <v>1.5874513731403552</v>
      </c>
      <c r="Y23" s="7">
        <v>1.8019039219452091</v>
      </c>
      <c r="AA23" t="s">
        <v>1</v>
      </c>
      <c r="AB23" t="s">
        <v>1</v>
      </c>
      <c r="AC23" t="s">
        <v>1</v>
      </c>
      <c r="AD23" t="s">
        <v>1</v>
      </c>
    </row>
    <row r="24" spans="1:30" ht="14.45" customHeight="1" x14ac:dyDescent="0.25">
      <c r="A24">
        <v>67</v>
      </c>
      <c r="B24" t="s">
        <v>26</v>
      </c>
      <c r="C24" t="s">
        <v>27</v>
      </c>
      <c r="D24" s="5">
        <v>500000</v>
      </c>
      <c r="E24" s="1">
        <v>7</v>
      </c>
      <c r="F24" s="1" t="s">
        <v>36</v>
      </c>
      <c r="G24" s="1" t="s">
        <v>35</v>
      </c>
      <c r="I24" s="6" t="s">
        <v>1</v>
      </c>
      <c r="J24" s="9">
        <v>902.2</v>
      </c>
      <c r="K24">
        <v>706</v>
      </c>
      <c r="L24">
        <v>409.47274971025627</v>
      </c>
      <c r="M24">
        <v>655.91737820081084</v>
      </c>
      <c r="N24">
        <v>305.9131379908136</v>
      </c>
      <c r="O24">
        <v>534.23259750885791</v>
      </c>
      <c r="P24" s="8">
        <v>1</v>
      </c>
      <c r="Q24">
        <v>12</v>
      </c>
      <c r="R24">
        <v>0</v>
      </c>
      <c r="S24">
        <v>409.47274971025627</v>
      </c>
      <c r="T24">
        <v>655.91737820081084</v>
      </c>
      <c r="U24" s="9">
        <v>813.9</v>
      </c>
      <c r="V24" s="7">
        <v>1.3385261986445072</v>
      </c>
      <c r="W24" s="7">
        <v>1.2277749078947495</v>
      </c>
      <c r="X24" s="7">
        <v>1.6018584354268735</v>
      </c>
      <c r="Y24" s="7">
        <v>1.7463538866542587</v>
      </c>
      <c r="AA24" t="s">
        <v>1</v>
      </c>
      <c r="AB24" t="s">
        <v>1</v>
      </c>
      <c r="AC24" t="s">
        <v>1</v>
      </c>
      <c r="AD24" t="s">
        <v>1</v>
      </c>
    </row>
    <row r="25" spans="1:30" ht="14.45" customHeight="1" x14ac:dyDescent="0.25">
      <c r="A25">
        <v>148</v>
      </c>
      <c r="B25" t="s">
        <v>37</v>
      </c>
      <c r="C25" t="s">
        <v>1</v>
      </c>
      <c r="D25" s="5">
        <v>2000000</v>
      </c>
      <c r="E25" s="1">
        <v>22</v>
      </c>
      <c r="F25" s="1" t="s">
        <v>38</v>
      </c>
      <c r="G25" s="1" t="s">
        <v>39</v>
      </c>
      <c r="I25" s="6" t="s">
        <v>2</v>
      </c>
      <c r="J25" s="9">
        <v>274.11249999999995</v>
      </c>
      <c r="K25">
        <v>252.6</v>
      </c>
      <c r="L25">
        <v>114.1</v>
      </c>
      <c r="M25">
        <v>147.6</v>
      </c>
      <c r="N25">
        <v>130</v>
      </c>
      <c r="O25">
        <v>175.2</v>
      </c>
      <c r="P25" s="8">
        <v>1</v>
      </c>
      <c r="Q25">
        <v>12</v>
      </c>
      <c r="R25">
        <v>0</v>
      </c>
      <c r="S25">
        <v>114.1</v>
      </c>
      <c r="T25">
        <v>147.6</v>
      </c>
      <c r="U25" s="9">
        <v>0</v>
      </c>
      <c r="V25" s="7">
        <v>0.87769230769230766</v>
      </c>
      <c r="W25" s="7">
        <v>0.84246575342465757</v>
      </c>
      <c r="X25" s="7">
        <v>1.2936021034180543</v>
      </c>
      <c r="Y25" s="7">
        <v>1.3476923076923075</v>
      </c>
      <c r="AA25" t="s">
        <v>2</v>
      </c>
      <c r="AB25" t="s">
        <v>2</v>
      </c>
      <c r="AC25" t="s">
        <v>2</v>
      </c>
      <c r="AD25" t="s">
        <v>2</v>
      </c>
    </row>
    <row r="26" spans="1:30" ht="14.45" customHeight="1" x14ac:dyDescent="0.25">
      <c r="A26">
        <v>153</v>
      </c>
      <c r="B26" t="s">
        <v>37</v>
      </c>
      <c r="C26" t="s">
        <v>1</v>
      </c>
      <c r="D26" s="5">
        <v>2000000</v>
      </c>
      <c r="E26" s="1">
        <v>12</v>
      </c>
      <c r="F26" s="1" t="s">
        <v>40</v>
      </c>
      <c r="G26" s="1" t="s">
        <v>39</v>
      </c>
      <c r="I26" s="6" t="s">
        <v>2</v>
      </c>
      <c r="J26" s="9">
        <v>274.11249999999995</v>
      </c>
      <c r="K26">
        <v>252.6</v>
      </c>
      <c r="L26">
        <v>76.5</v>
      </c>
      <c r="M26">
        <v>110.6</v>
      </c>
      <c r="N26">
        <v>77.5</v>
      </c>
      <c r="O26">
        <v>0</v>
      </c>
      <c r="P26" s="8">
        <v>20</v>
      </c>
      <c r="Q26">
        <v>33</v>
      </c>
      <c r="R26">
        <v>28</v>
      </c>
      <c r="S26">
        <v>76.5</v>
      </c>
      <c r="T26">
        <v>110.6</v>
      </c>
      <c r="U26" s="9">
        <v>0</v>
      </c>
      <c r="V26" s="7">
        <v>0.98709677419354835</v>
      </c>
      <c r="W26" s="7" t="s">
        <v>30</v>
      </c>
      <c r="X26" s="7">
        <v>1.4457516339869281</v>
      </c>
      <c r="Y26" s="7" t="s">
        <v>30</v>
      </c>
      <c r="AA26" t="s">
        <v>2</v>
      </c>
      <c r="AB26" t="s">
        <v>2</v>
      </c>
      <c r="AC26" t="s">
        <v>2</v>
      </c>
      <c r="AD26" t="s">
        <v>30</v>
      </c>
    </row>
    <row r="27" spans="1:30" ht="14.45" customHeight="1" x14ac:dyDescent="0.25">
      <c r="A27">
        <v>168</v>
      </c>
      <c r="B27" t="s">
        <v>37</v>
      </c>
      <c r="C27" t="s">
        <v>1</v>
      </c>
      <c r="D27">
        <v>10000000</v>
      </c>
      <c r="E27" s="1">
        <v>21</v>
      </c>
      <c r="F27" s="1" t="s">
        <v>41</v>
      </c>
      <c r="G27" s="1" t="s">
        <v>42</v>
      </c>
      <c r="I27" s="6" t="s">
        <v>1</v>
      </c>
      <c r="J27">
        <v>2467</v>
      </c>
      <c r="K27">
        <v>2115</v>
      </c>
      <c r="L27">
        <v>866</v>
      </c>
      <c r="M27">
        <v>1060</v>
      </c>
      <c r="N27">
        <v>541</v>
      </c>
      <c r="O27">
        <v>0</v>
      </c>
      <c r="P27">
        <v>1</v>
      </c>
      <c r="Q27">
        <v>6</v>
      </c>
      <c r="R27">
        <v>0</v>
      </c>
      <c r="S27">
        <v>866</v>
      </c>
      <c r="T27">
        <v>1060</v>
      </c>
      <c r="U27" s="8">
        <v>0</v>
      </c>
      <c r="V27" s="7">
        <v>1.600739371534196</v>
      </c>
      <c r="W27" s="7" t="s">
        <v>30</v>
      </c>
      <c r="X27" s="7">
        <v>1.2240184757505774</v>
      </c>
      <c r="Y27" s="7" t="s">
        <v>30</v>
      </c>
      <c r="AA27" t="s">
        <v>1</v>
      </c>
      <c r="AB27" t="s">
        <v>1</v>
      </c>
      <c r="AC27" t="s">
        <v>1</v>
      </c>
      <c r="AD27" t="s">
        <v>30</v>
      </c>
    </row>
    <row r="28" spans="1:30" ht="14.45" customHeight="1" x14ac:dyDescent="0.25">
      <c r="A28">
        <v>177</v>
      </c>
      <c r="B28" t="s">
        <v>26</v>
      </c>
      <c r="C28" t="s">
        <v>27</v>
      </c>
      <c r="D28" s="5">
        <v>50000</v>
      </c>
      <c r="E28" s="1">
        <v>6</v>
      </c>
      <c r="F28" s="1" t="s">
        <v>43</v>
      </c>
      <c r="G28" s="1" t="s">
        <v>44</v>
      </c>
      <c r="I28" s="6" t="s">
        <v>1</v>
      </c>
      <c r="J28">
        <v>995</v>
      </c>
      <c r="K28">
        <v>900</v>
      </c>
      <c r="L28">
        <v>535.00109182143933</v>
      </c>
      <c r="M28">
        <v>0</v>
      </c>
      <c r="N28">
        <v>389.35389722675615</v>
      </c>
      <c r="O28">
        <v>0</v>
      </c>
      <c r="P28" s="8">
        <v>1</v>
      </c>
      <c r="Q28">
        <v>12.5</v>
      </c>
      <c r="R28">
        <v>0</v>
      </c>
      <c r="S28">
        <v>535.00109182143933</v>
      </c>
      <c r="T28">
        <v>0</v>
      </c>
      <c r="U28" s="8">
        <v>0</v>
      </c>
      <c r="V28" s="7">
        <v>1.3740740638069422</v>
      </c>
      <c r="W28" s="7" t="s">
        <v>30</v>
      </c>
      <c r="X28" s="7" t="s">
        <v>30</v>
      </c>
      <c r="Y28" s="7" t="s">
        <v>30</v>
      </c>
      <c r="AA28" t="s">
        <v>1</v>
      </c>
      <c r="AB28" t="s">
        <v>30</v>
      </c>
      <c r="AC28" t="s">
        <v>1</v>
      </c>
      <c r="AD28" t="s">
        <v>30</v>
      </c>
    </row>
    <row r="29" spans="1:30" ht="14.45" customHeight="1" x14ac:dyDescent="0.25">
      <c r="A29">
        <v>178</v>
      </c>
      <c r="B29" t="s">
        <v>26</v>
      </c>
      <c r="C29" t="s">
        <v>27</v>
      </c>
      <c r="D29" s="5">
        <v>100000</v>
      </c>
      <c r="E29" s="1">
        <v>6</v>
      </c>
      <c r="F29" s="1" t="s">
        <v>43</v>
      </c>
      <c r="G29" s="1" t="s">
        <v>44</v>
      </c>
      <c r="I29" s="6" t="s">
        <v>1</v>
      </c>
      <c r="J29">
        <v>995</v>
      </c>
      <c r="K29">
        <v>900</v>
      </c>
      <c r="L29">
        <v>490.07807542363366</v>
      </c>
      <c r="M29">
        <v>0</v>
      </c>
      <c r="N29">
        <v>373.76268800991988</v>
      </c>
      <c r="O29">
        <v>0</v>
      </c>
      <c r="P29">
        <v>1</v>
      </c>
      <c r="Q29">
        <v>12.5</v>
      </c>
      <c r="R29">
        <v>0</v>
      </c>
      <c r="S29">
        <v>490.07807542363366</v>
      </c>
      <c r="T29">
        <v>0</v>
      </c>
      <c r="U29" s="8">
        <v>0</v>
      </c>
      <c r="V29" s="7">
        <v>1.3112011742879661</v>
      </c>
      <c r="W29" s="7" t="s">
        <v>30</v>
      </c>
      <c r="X29" s="7" t="s">
        <v>30</v>
      </c>
      <c r="Y29" s="7" t="s">
        <v>30</v>
      </c>
      <c r="AA29" t="s">
        <v>1</v>
      </c>
      <c r="AB29" t="s">
        <v>30</v>
      </c>
      <c r="AC29" t="s">
        <v>1</v>
      </c>
      <c r="AD29" t="s">
        <v>30</v>
      </c>
    </row>
    <row r="30" spans="1:30" ht="14.45" customHeight="1" x14ac:dyDescent="0.25">
      <c r="A30">
        <v>179</v>
      </c>
      <c r="B30" t="s">
        <v>26</v>
      </c>
      <c r="C30" t="s">
        <v>27</v>
      </c>
      <c r="D30" s="5">
        <v>200000</v>
      </c>
      <c r="E30" s="1">
        <v>6</v>
      </c>
      <c r="F30" s="1" t="s">
        <v>43</v>
      </c>
      <c r="G30" s="1" t="s">
        <v>44</v>
      </c>
      <c r="I30" s="6" t="s">
        <v>1</v>
      </c>
      <c r="J30">
        <v>995</v>
      </c>
      <c r="K30">
        <v>900</v>
      </c>
      <c r="L30">
        <v>439.21420238494272</v>
      </c>
      <c r="M30">
        <v>0</v>
      </c>
      <c r="N30">
        <v>350.53253682439464</v>
      </c>
      <c r="O30">
        <v>0</v>
      </c>
      <c r="P30" s="8">
        <v>1</v>
      </c>
      <c r="Q30">
        <v>12.5</v>
      </c>
      <c r="R30">
        <v>0</v>
      </c>
      <c r="S30">
        <v>439.21420238494272</v>
      </c>
      <c r="T30">
        <v>0</v>
      </c>
      <c r="U30" s="8">
        <v>0</v>
      </c>
      <c r="V30" s="7">
        <v>1.2529912525780016</v>
      </c>
      <c r="W30" s="7" t="s">
        <v>30</v>
      </c>
      <c r="X30" s="7" t="s">
        <v>30</v>
      </c>
      <c r="Y30" s="7" t="s">
        <v>30</v>
      </c>
      <c r="AA30" t="s">
        <v>1</v>
      </c>
      <c r="AB30" t="s">
        <v>30</v>
      </c>
      <c r="AC30" t="s">
        <v>1</v>
      </c>
      <c r="AD30" t="s">
        <v>30</v>
      </c>
    </row>
    <row r="31" spans="1:30" ht="14.45" customHeight="1" x14ac:dyDescent="0.25">
      <c r="A31">
        <v>180</v>
      </c>
      <c r="B31" t="s">
        <v>26</v>
      </c>
      <c r="C31" t="s">
        <v>27</v>
      </c>
      <c r="D31" s="5">
        <v>500000</v>
      </c>
      <c r="E31" s="1">
        <v>6</v>
      </c>
      <c r="F31" s="1" t="s">
        <v>43</v>
      </c>
      <c r="G31" s="1" t="s">
        <v>44</v>
      </c>
      <c r="I31" s="6" t="s">
        <v>1</v>
      </c>
      <c r="J31">
        <v>995</v>
      </c>
      <c r="K31">
        <v>900</v>
      </c>
      <c r="L31">
        <v>380.86551389549942</v>
      </c>
      <c r="M31">
        <v>0</v>
      </c>
      <c r="N31">
        <v>311.91688337739794</v>
      </c>
      <c r="O31">
        <v>0</v>
      </c>
      <c r="P31">
        <v>1</v>
      </c>
      <c r="Q31">
        <v>12.5</v>
      </c>
      <c r="R31">
        <v>0</v>
      </c>
      <c r="S31">
        <v>380.86551389549942</v>
      </c>
      <c r="T31">
        <v>0</v>
      </c>
      <c r="U31" s="8">
        <v>0</v>
      </c>
      <c r="V31" s="7">
        <v>1.2210480874633465</v>
      </c>
      <c r="W31" s="7" t="s">
        <v>30</v>
      </c>
      <c r="X31" s="7" t="s">
        <v>30</v>
      </c>
      <c r="Y31" s="7" t="s">
        <v>30</v>
      </c>
      <c r="AA31" t="s">
        <v>1</v>
      </c>
      <c r="AB31" t="s">
        <v>30</v>
      </c>
      <c r="AC31" t="s">
        <v>1</v>
      </c>
      <c r="AD31" t="s">
        <v>30</v>
      </c>
    </row>
    <row r="32" spans="1:30" ht="14.45" customHeight="1" x14ac:dyDescent="0.25">
      <c r="A32">
        <v>181</v>
      </c>
      <c r="B32" t="s">
        <v>26</v>
      </c>
      <c r="C32" t="s">
        <v>27</v>
      </c>
      <c r="D32" s="5">
        <v>200000</v>
      </c>
      <c r="E32" s="1">
        <v>12</v>
      </c>
      <c r="F32" s="1" t="s">
        <v>45</v>
      </c>
      <c r="G32" s="1" t="s">
        <v>94</v>
      </c>
      <c r="I32" s="6" t="s">
        <v>2</v>
      </c>
      <c r="J32">
        <v>458</v>
      </c>
      <c r="K32">
        <v>363</v>
      </c>
      <c r="L32">
        <v>221.15826290811847</v>
      </c>
      <c r="M32">
        <v>0</v>
      </c>
      <c r="N32">
        <v>227.9146777575815</v>
      </c>
      <c r="O32">
        <v>0</v>
      </c>
      <c r="P32">
        <v>1</v>
      </c>
      <c r="Q32">
        <v>8</v>
      </c>
      <c r="R32">
        <v>0</v>
      </c>
      <c r="S32">
        <v>221.15826290811847</v>
      </c>
      <c r="T32">
        <v>0</v>
      </c>
      <c r="U32" s="8">
        <v>0</v>
      </c>
      <c r="V32" s="7">
        <v>0.97035550796491743</v>
      </c>
      <c r="W32" s="7" t="s">
        <v>30</v>
      </c>
      <c r="X32" s="7" t="s">
        <v>30</v>
      </c>
      <c r="Y32" s="7" t="s">
        <v>30</v>
      </c>
      <c r="AA32" t="s">
        <v>2</v>
      </c>
      <c r="AB32" t="s">
        <v>30</v>
      </c>
      <c r="AC32" t="s">
        <v>2</v>
      </c>
      <c r="AD32" t="s">
        <v>30</v>
      </c>
    </row>
    <row r="33" spans="1:30" ht="14.45" customHeight="1" x14ac:dyDescent="0.25">
      <c r="A33">
        <v>182</v>
      </c>
      <c r="B33" t="s">
        <v>26</v>
      </c>
      <c r="C33" t="s">
        <v>27</v>
      </c>
      <c r="D33" s="5">
        <v>500000</v>
      </c>
      <c r="E33" s="1">
        <v>12</v>
      </c>
      <c r="F33" s="1" t="s">
        <v>45</v>
      </c>
      <c r="G33" s="1" t="s">
        <v>94</v>
      </c>
      <c r="I33" s="6" t="s">
        <v>2</v>
      </c>
      <c r="J33">
        <v>458</v>
      </c>
      <c r="K33">
        <v>363</v>
      </c>
      <c r="L33">
        <v>199.7873897489647</v>
      </c>
      <c r="M33">
        <v>0</v>
      </c>
      <c r="N33">
        <v>203.10970245971484</v>
      </c>
      <c r="O33">
        <v>0</v>
      </c>
      <c r="P33">
        <v>1</v>
      </c>
      <c r="Q33">
        <v>8</v>
      </c>
      <c r="R33">
        <v>0</v>
      </c>
      <c r="S33">
        <v>199.7873897489647</v>
      </c>
      <c r="T33">
        <v>0</v>
      </c>
      <c r="U33" s="8">
        <v>0</v>
      </c>
      <c r="V33" s="7">
        <v>0.98364276708342335</v>
      </c>
      <c r="W33" s="7" t="s">
        <v>30</v>
      </c>
      <c r="X33" s="7" t="s">
        <v>30</v>
      </c>
      <c r="Y33" s="7" t="s">
        <v>30</v>
      </c>
      <c r="AA33" t="s">
        <v>2</v>
      </c>
      <c r="AB33" t="s">
        <v>30</v>
      </c>
      <c r="AC33" t="s">
        <v>2</v>
      </c>
      <c r="AD33" t="s">
        <v>30</v>
      </c>
    </row>
    <row r="34" spans="1:30" ht="14.45" customHeight="1" x14ac:dyDescent="0.25">
      <c r="A34">
        <v>183</v>
      </c>
      <c r="B34" t="s">
        <v>26</v>
      </c>
      <c r="C34" t="s">
        <v>27</v>
      </c>
      <c r="D34" s="5">
        <v>1000000</v>
      </c>
      <c r="E34" s="1">
        <v>12</v>
      </c>
      <c r="F34" s="1" t="s">
        <v>45</v>
      </c>
      <c r="G34" s="1" t="s">
        <v>94</v>
      </c>
      <c r="I34" s="6" t="s">
        <v>2</v>
      </c>
      <c r="J34">
        <v>458</v>
      </c>
      <c r="K34">
        <v>363</v>
      </c>
      <c r="L34">
        <v>183.77626442183006</v>
      </c>
      <c r="M34">
        <v>0</v>
      </c>
      <c r="N34">
        <v>188.18518900526763</v>
      </c>
      <c r="O34">
        <v>0</v>
      </c>
      <c r="P34">
        <v>1</v>
      </c>
      <c r="Q34">
        <v>8</v>
      </c>
      <c r="R34">
        <v>0</v>
      </c>
      <c r="S34">
        <v>183.77626442183006</v>
      </c>
      <c r="T34">
        <v>0</v>
      </c>
      <c r="U34" s="8">
        <v>0</v>
      </c>
      <c r="V34" s="7">
        <v>0.97657135183303845</v>
      </c>
      <c r="W34" s="7" t="s">
        <v>30</v>
      </c>
      <c r="X34" s="7" t="s">
        <v>30</v>
      </c>
      <c r="Y34" s="7" t="s">
        <v>30</v>
      </c>
      <c r="AA34" t="s">
        <v>2</v>
      </c>
      <c r="AB34" t="s">
        <v>30</v>
      </c>
      <c r="AC34" t="s">
        <v>2</v>
      </c>
      <c r="AD34" t="s">
        <v>30</v>
      </c>
    </row>
    <row r="35" spans="1:30" ht="14.45" customHeight="1" x14ac:dyDescent="0.25">
      <c r="A35">
        <v>184</v>
      </c>
      <c r="B35" t="s">
        <v>26</v>
      </c>
      <c r="C35" t="s">
        <v>27</v>
      </c>
      <c r="D35" s="5">
        <v>2000000</v>
      </c>
      <c r="E35" s="1">
        <v>12</v>
      </c>
      <c r="F35" s="1" t="s">
        <v>45</v>
      </c>
      <c r="G35" s="1" t="s">
        <v>94</v>
      </c>
      <c r="I35" s="6" t="s">
        <v>2</v>
      </c>
      <c r="J35">
        <v>458</v>
      </c>
      <c r="K35">
        <v>363</v>
      </c>
      <c r="L35">
        <v>168.54427484741089</v>
      </c>
      <c r="M35">
        <v>0</v>
      </c>
      <c r="N35">
        <v>178.13113492132527</v>
      </c>
      <c r="O35">
        <v>0</v>
      </c>
      <c r="P35">
        <v>1</v>
      </c>
      <c r="Q35">
        <v>8</v>
      </c>
      <c r="R35">
        <v>0</v>
      </c>
      <c r="S35">
        <v>168.54427484741089</v>
      </c>
      <c r="T35">
        <v>0</v>
      </c>
      <c r="U35" s="8">
        <v>0</v>
      </c>
      <c r="V35" s="7">
        <v>0.94618088478384987</v>
      </c>
      <c r="W35" s="7" t="s">
        <v>30</v>
      </c>
      <c r="X35" s="7" t="s">
        <v>30</v>
      </c>
      <c r="Y35" s="7" t="s">
        <v>30</v>
      </c>
      <c r="AA35" t="s">
        <v>2</v>
      </c>
      <c r="AB35" t="s">
        <v>30</v>
      </c>
      <c r="AC35" t="s">
        <v>2</v>
      </c>
      <c r="AD35" t="s">
        <v>30</v>
      </c>
    </row>
    <row r="36" spans="1:30" ht="14.45" customHeight="1" x14ac:dyDescent="0.25">
      <c r="A36">
        <v>189</v>
      </c>
      <c r="B36" t="s">
        <v>37</v>
      </c>
      <c r="C36" t="s">
        <v>1</v>
      </c>
      <c r="D36">
        <v>10000000</v>
      </c>
      <c r="E36" s="1">
        <v>10</v>
      </c>
      <c r="F36" s="1" t="s">
        <v>46</v>
      </c>
      <c r="G36" s="1" t="s">
        <v>47</v>
      </c>
      <c r="I36" s="6" t="s">
        <v>2</v>
      </c>
      <c r="J36">
        <v>330</v>
      </c>
      <c r="K36">
        <v>0</v>
      </c>
      <c r="L36">
        <v>196.5</v>
      </c>
      <c r="M36">
        <v>0</v>
      </c>
      <c r="N36">
        <v>177.5</v>
      </c>
      <c r="O36">
        <v>0</v>
      </c>
      <c r="P36" s="8">
        <v>1</v>
      </c>
      <c r="Q36">
        <v>16</v>
      </c>
      <c r="R36">
        <v>0</v>
      </c>
      <c r="S36">
        <v>196.5</v>
      </c>
      <c r="T36">
        <v>0</v>
      </c>
      <c r="U36" s="8">
        <v>0</v>
      </c>
      <c r="V36" s="7">
        <v>1.1070422535211268</v>
      </c>
      <c r="W36" s="7" t="s">
        <v>30</v>
      </c>
      <c r="X36" s="7" t="s">
        <v>30</v>
      </c>
      <c r="Y36" s="7" t="s">
        <v>30</v>
      </c>
      <c r="AA36" t="s">
        <v>2</v>
      </c>
      <c r="AB36" t="s">
        <v>30</v>
      </c>
      <c r="AC36" t="s">
        <v>2</v>
      </c>
      <c r="AD36" t="s">
        <v>30</v>
      </c>
    </row>
    <row r="37" spans="1:30" ht="14.45" customHeight="1" x14ac:dyDescent="0.25">
      <c r="A37">
        <v>191</v>
      </c>
      <c r="B37" t="s">
        <v>26</v>
      </c>
      <c r="C37" t="s">
        <v>27</v>
      </c>
      <c r="D37" s="5">
        <v>100000</v>
      </c>
      <c r="E37" s="1">
        <v>13</v>
      </c>
      <c r="F37" s="1" t="s">
        <v>48</v>
      </c>
      <c r="G37" s="1" t="s">
        <v>49</v>
      </c>
      <c r="I37" t="s">
        <v>1</v>
      </c>
      <c r="J37">
        <v>688</v>
      </c>
      <c r="K37">
        <v>600</v>
      </c>
      <c r="L37">
        <v>322.61636869292494</v>
      </c>
      <c r="M37">
        <v>0</v>
      </c>
      <c r="N37">
        <v>236.51267421965591</v>
      </c>
      <c r="O37">
        <v>0</v>
      </c>
      <c r="P37">
        <v>1</v>
      </c>
      <c r="Q37">
        <v>16</v>
      </c>
      <c r="R37">
        <v>0</v>
      </c>
      <c r="S37">
        <v>322.61636869292494</v>
      </c>
      <c r="T37">
        <v>0</v>
      </c>
      <c r="U37" s="8">
        <v>0</v>
      </c>
      <c r="V37" s="7">
        <v>1.3640553080605826</v>
      </c>
      <c r="W37" s="7">
        <v>0</v>
      </c>
      <c r="X37" s="7" t="s">
        <v>30</v>
      </c>
      <c r="Y37" s="7">
        <v>0</v>
      </c>
      <c r="AA37" t="s">
        <v>1</v>
      </c>
      <c r="AB37" t="s">
        <v>30</v>
      </c>
      <c r="AC37" t="s">
        <v>1</v>
      </c>
      <c r="AD37" t="s">
        <v>30</v>
      </c>
    </row>
    <row r="38" spans="1:30" ht="14.45" customHeight="1" x14ac:dyDescent="0.25">
      <c r="A38">
        <v>192</v>
      </c>
      <c r="B38" t="s">
        <v>26</v>
      </c>
      <c r="C38" t="s">
        <v>27</v>
      </c>
      <c r="D38" s="5">
        <v>200000</v>
      </c>
      <c r="E38" s="1">
        <v>13</v>
      </c>
      <c r="F38" s="1" t="s">
        <v>48</v>
      </c>
      <c r="G38" s="1" t="s">
        <v>49</v>
      </c>
      <c r="I38" t="s">
        <v>1</v>
      </c>
      <c r="J38">
        <v>688</v>
      </c>
      <c r="K38">
        <v>600</v>
      </c>
      <c r="L38">
        <v>307.83386570976029</v>
      </c>
      <c r="M38">
        <v>0</v>
      </c>
      <c r="N38">
        <v>223.8711963642109</v>
      </c>
      <c r="O38">
        <v>0</v>
      </c>
      <c r="P38">
        <v>1</v>
      </c>
      <c r="Q38">
        <v>16</v>
      </c>
      <c r="R38">
        <v>0</v>
      </c>
      <c r="S38">
        <v>307.83386570976029</v>
      </c>
      <c r="T38">
        <v>0</v>
      </c>
      <c r="U38" s="8">
        <v>0</v>
      </c>
      <c r="V38" s="7">
        <v>1.3750490045577477</v>
      </c>
      <c r="W38" s="7">
        <v>0</v>
      </c>
      <c r="X38" s="7" t="s">
        <v>30</v>
      </c>
      <c r="Y38" s="7">
        <v>0</v>
      </c>
      <c r="AA38" t="s">
        <v>1</v>
      </c>
      <c r="AB38" t="s">
        <v>30</v>
      </c>
      <c r="AC38" t="s">
        <v>1</v>
      </c>
      <c r="AD38" t="s">
        <v>30</v>
      </c>
    </row>
    <row r="39" spans="1:30" ht="14.45" customHeight="1" x14ac:dyDescent="0.25">
      <c r="A39">
        <v>193</v>
      </c>
      <c r="B39" t="s">
        <v>26</v>
      </c>
      <c r="C39" t="s">
        <v>27</v>
      </c>
      <c r="D39" s="5">
        <v>500000</v>
      </c>
      <c r="E39" s="1">
        <v>13</v>
      </c>
      <c r="F39" s="1" t="s">
        <v>48</v>
      </c>
      <c r="G39" s="1" t="s">
        <v>49</v>
      </c>
      <c r="I39" t="s">
        <v>1</v>
      </c>
      <c r="J39">
        <v>688</v>
      </c>
      <c r="K39">
        <v>600</v>
      </c>
      <c r="L39">
        <v>293.17625107816639</v>
      </c>
      <c r="M39">
        <v>0</v>
      </c>
      <c r="N39">
        <v>208.5853206136843</v>
      </c>
      <c r="O39">
        <v>0</v>
      </c>
      <c r="P39">
        <v>1</v>
      </c>
      <c r="Q39">
        <v>16</v>
      </c>
      <c r="R39">
        <v>0</v>
      </c>
      <c r="S39">
        <v>293.17625107816639</v>
      </c>
      <c r="T39">
        <v>0</v>
      </c>
      <c r="U39" s="8">
        <v>0</v>
      </c>
      <c r="V39" s="7">
        <v>1.4055459426176535</v>
      </c>
      <c r="W39" s="7">
        <v>0</v>
      </c>
      <c r="X39" s="7" t="s">
        <v>30</v>
      </c>
      <c r="Y39" s="7">
        <v>0</v>
      </c>
      <c r="AA39" t="s">
        <v>1</v>
      </c>
      <c r="AB39" t="s">
        <v>30</v>
      </c>
      <c r="AC39" t="s">
        <v>1</v>
      </c>
      <c r="AD39" t="s">
        <v>30</v>
      </c>
    </row>
    <row r="40" spans="1:30" ht="14.45" customHeight="1" x14ac:dyDescent="0.25">
      <c r="A40">
        <v>194</v>
      </c>
      <c r="B40" t="s">
        <v>26</v>
      </c>
      <c r="C40" t="s">
        <v>27</v>
      </c>
      <c r="D40" s="5">
        <v>1000000</v>
      </c>
      <c r="E40" s="1">
        <v>13</v>
      </c>
      <c r="F40" s="1" t="s">
        <v>48</v>
      </c>
      <c r="G40" s="1" t="s">
        <v>49</v>
      </c>
      <c r="I40" t="s">
        <v>1</v>
      </c>
      <c r="J40">
        <v>688</v>
      </c>
      <c r="K40">
        <v>600</v>
      </c>
      <c r="L40">
        <v>286.52417781561309</v>
      </c>
      <c r="M40">
        <v>0</v>
      </c>
      <c r="N40">
        <v>198.28196509285522</v>
      </c>
      <c r="O40">
        <v>0</v>
      </c>
      <c r="P40">
        <v>1</v>
      </c>
      <c r="Q40">
        <v>16</v>
      </c>
      <c r="R40">
        <v>0</v>
      </c>
      <c r="S40">
        <v>286.52417781561309</v>
      </c>
      <c r="T40">
        <v>0</v>
      </c>
      <c r="U40" s="8">
        <v>0</v>
      </c>
      <c r="V40" s="7">
        <v>1.4450339832038388</v>
      </c>
      <c r="W40" s="7">
        <v>0</v>
      </c>
      <c r="X40" s="7" t="s">
        <v>30</v>
      </c>
      <c r="Y40" s="7">
        <v>0</v>
      </c>
      <c r="AA40" t="s">
        <v>1</v>
      </c>
      <c r="AB40" t="s">
        <v>30</v>
      </c>
      <c r="AC40" t="s">
        <v>1</v>
      </c>
      <c r="AD40" t="s">
        <v>30</v>
      </c>
    </row>
    <row r="41" spans="1:30" ht="14.45" customHeight="1" x14ac:dyDescent="0.25">
      <c r="A41">
        <v>195</v>
      </c>
      <c r="B41" t="s">
        <v>26</v>
      </c>
      <c r="C41" t="s">
        <v>27</v>
      </c>
      <c r="D41" s="5">
        <v>2000000</v>
      </c>
      <c r="E41" s="1">
        <v>13</v>
      </c>
      <c r="F41" s="1" t="s">
        <v>48</v>
      </c>
      <c r="G41" s="1" t="s">
        <v>49</v>
      </c>
      <c r="I41" t="s">
        <v>1</v>
      </c>
      <c r="J41">
        <v>688</v>
      </c>
      <c r="K41">
        <v>600</v>
      </c>
      <c r="L41">
        <v>282.71957500024138</v>
      </c>
      <c r="M41">
        <v>0</v>
      </c>
      <c r="N41">
        <v>189.33132572060771</v>
      </c>
      <c r="O41">
        <v>0</v>
      </c>
      <c r="P41">
        <v>1</v>
      </c>
      <c r="Q41">
        <v>16</v>
      </c>
      <c r="R41">
        <v>0</v>
      </c>
      <c r="S41">
        <v>282.71957500024138</v>
      </c>
      <c r="T41">
        <v>0</v>
      </c>
      <c r="U41" s="8">
        <v>0</v>
      </c>
      <c r="V41" s="7">
        <v>1.4932530257430552</v>
      </c>
      <c r="W41" s="7">
        <v>0</v>
      </c>
      <c r="X41" s="7" t="s">
        <v>30</v>
      </c>
      <c r="Y41" s="7">
        <v>0</v>
      </c>
      <c r="AA41" t="s">
        <v>1</v>
      </c>
      <c r="AB41" t="s">
        <v>30</v>
      </c>
      <c r="AC41" t="s">
        <v>1</v>
      </c>
      <c r="AD41" t="s">
        <v>30</v>
      </c>
    </row>
    <row r="42" spans="1:30" ht="14.45" customHeight="1" x14ac:dyDescent="0.25">
      <c r="A42">
        <v>201</v>
      </c>
      <c r="B42" t="s">
        <v>26</v>
      </c>
      <c r="C42" t="s">
        <v>27</v>
      </c>
      <c r="D42" s="5">
        <v>50000</v>
      </c>
      <c r="E42" s="1">
        <v>21</v>
      </c>
      <c r="F42" s="1" t="s">
        <v>50</v>
      </c>
      <c r="G42" s="1" t="s">
        <v>95</v>
      </c>
      <c r="I42" t="s">
        <v>1</v>
      </c>
      <c r="J42">
        <v>621</v>
      </c>
      <c r="K42">
        <v>246</v>
      </c>
      <c r="L42">
        <v>270.27970521521246</v>
      </c>
      <c r="M42">
        <v>0</v>
      </c>
      <c r="N42">
        <v>201.37102503933684</v>
      </c>
      <c r="O42">
        <v>0</v>
      </c>
      <c r="P42">
        <v>1</v>
      </c>
      <c r="Q42">
        <v>16</v>
      </c>
      <c r="R42">
        <v>0</v>
      </c>
      <c r="S42">
        <v>270.27970521521246</v>
      </c>
      <c r="T42">
        <v>0</v>
      </c>
      <c r="U42" s="8">
        <v>0</v>
      </c>
      <c r="V42" s="7">
        <v>1.3421975935337005</v>
      </c>
      <c r="W42" s="7">
        <v>0</v>
      </c>
      <c r="X42" s="7" t="s">
        <v>30</v>
      </c>
      <c r="Y42" s="7">
        <v>0</v>
      </c>
      <c r="AA42" t="s">
        <v>1</v>
      </c>
      <c r="AB42" t="s">
        <v>30</v>
      </c>
      <c r="AC42" t="s">
        <v>1</v>
      </c>
      <c r="AD42" t="s">
        <v>30</v>
      </c>
    </row>
    <row r="43" spans="1:30" ht="14.45" customHeight="1" x14ac:dyDescent="0.25">
      <c r="A43">
        <v>202</v>
      </c>
      <c r="B43" t="s">
        <v>26</v>
      </c>
      <c r="C43" t="s">
        <v>27</v>
      </c>
      <c r="D43" s="5">
        <v>100000</v>
      </c>
      <c r="E43" s="1">
        <v>21</v>
      </c>
      <c r="F43" s="1" t="s">
        <v>50</v>
      </c>
      <c r="G43" s="1" t="s">
        <v>95</v>
      </c>
      <c r="I43" t="s">
        <v>1</v>
      </c>
      <c r="J43">
        <v>621</v>
      </c>
      <c r="K43">
        <v>246</v>
      </c>
      <c r="L43">
        <v>254.84544900060783</v>
      </c>
      <c r="M43">
        <v>0</v>
      </c>
      <c r="N43">
        <v>197.6819331424069</v>
      </c>
      <c r="O43">
        <v>0</v>
      </c>
      <c r="P43">
        <v>1</v>
      </c>
      <c r="Q43">
        <v>16</v>
      </c>
      <c r="R43">
        <v>0</v>
      </c>
      <c r="S43">
        <v>254.84544900060783</v>
      </c>
      <c r="T43">
        <v>0</v>
      </c>
      <c r="U43" s="8">
        <v>0</v>
      </c>
      <c r="V43" s="7">
        <v>1.2891691463631187</v>
      </c>
      <c r="W43" s="7">
        <v>0</v>
      </c>
      <c r="X43" s="7" t="s">
        <v>30</v>
      </c>
      <c r="Y43" s="7">
        <v>0</v>
      </c>
      <c r="AA43" t="s">
        <v>1</v>
      </c>
      <c r="AB43" t="s">
        <v>30</v>
      </c>
      <c r="AC43" t="s">
        <v>1</v>
      </c>
      <c r="AD43" t="s">
        <v>30</v>
      </c>
    </row>
    <row r="44" spans="1:30" ht="14.45" customHeight="1" x14ac:dyDescent="0.25">
      <c r="A44">
        <v>203</v>
      </c>
      <c r="B44" t="s">
        <v>26</v>
      </c>
      <c r="C44" t="s">
        <v>27</v>
      </c>
      <c r="D44" s="5">
        <v>200000</v>
      </c>
      <c r="E44" s="1">
        <v>21</v>
      </c>
      <c r="F44" s="1" t="s">
        <v>50</v>
      </c>
      <c r="G44" s="1" t="s">
        <v>95</v>
      </c>
      <c r="I44" t="s">
        <v>1</v>
      </c>
      <c r="J44">
        <v>621</v>
      </c>
      <c r="K44">
        <v>246</v>
      </c>
      <c r="L44">
        <v>241.25852296443455</v>
      </c>
      <c r="M44">
        <v>0</v>
      </c>
      <c r="N44">
        <v>194.07199593379687</v>
      </c>
      <c r="O44">
        <v>0</v>
      </c>
      <c r="P44">
        <v>1</v>
      </c>
      <c r="Q44">
        <v>16</v>
      </c>
      <c r="R44">
        <v>0</v>
      </c>
      <c r="S44">
        <v>241.25852296443455</v>
      </c>
      <c r="T44">
        <v>0</v>
      </c>
      <c r="U44" s="8">
        <v>0</v>
      </c>
      <c r="V44" s="7">
        <v>1.2431392886108836</v>
      </c>
      <c r="W44" s="7">
        <v>0</v>
      </c>
      <c r="X44" s="7" t="s">
        <v>30</v>
      </c>
      <c r="Y44" s="7">
        <v>0</v>
      </c>
      <c r="AA44" t="s">
        <v>1</v>
      </c>
      <c r="AB44" t="s">
        <v>30</v>
      </c>
      <c r="AC44" t="s">
        <v>1</v>
      </c>
      <c r="AD44" t="s">
        <v>30</v>
      </c>
    </row>
    <row r="45" spans="1:30" ht="14.45" customHeight="1" x14ac:dyDescent="0.25">
      <c r="A45">
        <v>204</v>
      </c>
      <c r="B45" t="s">
        <v>26</v>
      </c>
      <c r="C45" t="s">
        <v>27</v>
      </c>
      <c r="D45" s="5">
        <v>500000</v>
      </c>
      <c r="E45" s="1">
        <v>21</v>
      </c>
      <c r="F45" s="1" t="s">
        <v>50</v>
      </c>
      <c r="G45" s="1" t="s">
        <v>95</v>
      </c>
      <c r="I45" t="s">
        <v>1</v>
      </c>
      <c r="J45">
        <v>621</v>
      </c>
      <c r="K45">
        <v>246</v>
      </c>
      <c r="L45">
        <v>226.7737934649341</v>
      </c>
      <c r="M45">
        <v>0</v>
      </c>
      <c r="N45">
        <v>189.43838625750112</v>
      </c>
      <c r="O45">
        <v>0</v>
      </c>
      <c r="P45">
        <v>1</v>
      </c>
      <c r="Q45">
        <v>16</v>
      </c>
      <c r="R45">
        <v>0</v>
      </c>
      <c r="S45">
        <v>226.7737934649341</v>
      </c>
      <c r="T45">
        <v>0</v>
      </c>
      <c r="U45" s="8">
        <v>0</v>
      </c>
      <c r="V45" s="7">
        <v>1.1970846983286874</v>
      </c>
      <c r="W45" s="7">
        <v>0</v>
      </c>
      <c r="X45" s="7" t="s">
        <v>30</v>
      </c>
      <c r="Y45" s="7">
        <v>0</v>
      </c>
      <c r="AA45" t="s">
        <v>1</v>
      </c>
      <c r="AB45" t="s">
        <v>30</v>
      </c>
      <c r="AC45" t="s">
        <v>1</v>
      </c>
      <c r="AD45" t="s">
        <v>30</v>
      </c>
    </row>
    <row r="46" spans="1:30" ht="14.45" customHeight="1" x14ac:dyDescent="0.25">
      <c r="A46">
        <v>205</v>
      </c>
      <c r="B46" t="s">
        <v>26</v>
      </c>
      <c r="C46" t="s">
        <v>27</v>
      </c>
      <c r="D46" s="5">
        <v>1000000</v>
      </c>
      <c r="E46" s="1">
        <v>21</v>
      </c>
      <c r="F46" s="1" t="s">
        <v>50</v>
      </c>
      <c r="G46" s="1" t="s">
        <v>95</v>
      </c>
      <c r="I46" t="s">
        <v>1</v>
      </c>
      <c r="J46">
        <v>621</v>
      </c>
      <c r="K46">
        <v>246</v>
      </c>
      <c r="L46">
        <v>218.84295107289518</v>
      </c>
      <c r="M46">
        <v>0</v>
      </c>
      <c r="N46">
        <v>186.06528208112985</v>
      </c>
      <c r="O46">
        <v>0</v>
      </c>
      <c r="P46">
        <v>1</v>
      </c>
      <c r="Q46">
        <v>16</v>
      </c>
      <c r="R46">
        <v>0</v>
      </c>
      <c r="S46">
        <v>218.84295107289518</v>
      </c>
      <c r="T46">
        <v>0</v>
      </c>
      <c r="U46" s="8">
        <v>0</v>
      </c>
      <c r="V46" s="7">
        <v>1.1761621976176797</v>
      </c>
      <c r="W46" s="7">
        <v>0</v>
      </c>
      <c r="X46" s="7" t="s">
        <v>30</v>
      </c>
      <c r="Y46" s="7">
        <v>0</v>
      </c>
      <c r="AA46" t="s">
        <v>1</v>
      </c>
      <c r="AB46" t="s">
        <v>30</v>
      </c>
      <c r="AC46" t="s">
        <v>1</v>
      </c>
      <c r="AD46" t="s">
        <v>30</v>
      </c>
    </row>
    <row r="47" spans="1:30" x14ac:dyDescent="0.25">
      <c r="A47">
        <v>211</v>
      </c>
      <c r="B47" t="s">
        <v>26</v>
      </c>
      <c r="C47" t="s">
        <v>27</v>
      </c>
      <c r="D47" s="5">
        <v>50000</v>
      </c>
      <c r="E47" s="1">
        <v>9</v>
      </c>
      <c r="F47" s="1" t="s">
        <v>51</v>
      </c>
      <c r="G47" s="1" t="s">
        <v>52</v>
      </c>
      <c r="I47" t="s">
        <v>3</v>
      </c>
      <c r="J47">
        <v>477.1</v>
      </c>
      <c r="K47">
        <v>440</v>
      </c>
      <c r="L47">
        <v>226.75860628143985</v>
      </c>
      <c r="M47">
        <v>315.85185236714148</v>
      </c>
      <c r="N47">
        <v>143.22344252630089</v>
      </c>
      <c r="O47">
        <v>226.64033682553313</v>
      </c>
      <c r="P47">
        <v>20</v>
      </c>
      <c r="Q47">
        <v>18</v>
      </c>
      <c r="R47">
        <v>16</v>
      </c>
      <c r="S47">
        <v>226.75860628143985</v>
      </c>
      <c r="T47">
        <v>315.85185236714148</v>
      </c>
      <c r="U47" s="8">
        <v>365</v>
      </c>
      <c r="V47" s="7">
        <v>1.5832506346843251</v>
      </c>
      <c r="W47" s="7">
        <v>1.3936259396326394</v>
      </c>
      <c r="X47" s="7">
        <v>1.3928990724838208</v>
      </c>
      <c r="Y47" s="7">
        <v>1.5824248658449467</v>
      </c>
      <c r="AA47" t="s">
        <v>3</v>
      </c>
      <c r="AB47" t="s">
        <v>3</v>
      </c>
      <c r="AC47" t="s">
        <v>3</v>
      </c>
      <c r="AD47" t="s">
        <v>3</v>
      </c>
    </row>
    <row r="48" spans="1:30" ht="14.45" customHeight="1" x14ac:dyDescent="0.25">
      <c r="A48">
        <v>212</v>
      </c>
      <c r="B48" t="s">
        <v>26</v>
      </c>
      <c r="C48" t="s">
        <v>27</v>
      </c>
      <c r="D48" s="5">
        <v>100000</v>
      </c>
      <c r="E48" s="1">
        <v>9</v>
      </c>
      <c r="F48" s="1" t="s">
        <v>51</v>
      </c>
      <c r="G48" s="1" t="s">
        <v>52</v>
      </c>
      <c r="I48" t="s">
        <v>3</v>
      </c>
      <c r="J48">
        <v>477.1</v>
      </c>
      <c r="K48">
        <v>440</v>
      </c>
      <c r="L48">
        <v>199.87793232988105</v>
      </c>
      <c r="M48">
        <v>284.50511665080751</v>
      </c>
      <c r="N48">
        <v>133.25087565510475</v>
      </c>
      <c r="O48">
        <v>215.73103878248716</v>
      </c>
      <c r="P48">
        <v>20</v>
      </c>
      <c r="Q48">
        <v>18</v>
      </c>
      <c r="R48">
        <v>16</v>
      </c>
      <c r="S48">
        <v>199.87793232988105</v>
      </c>
      <c r="T48">
        <v>284.50511665080751</v>
      </c>
      <c r="U48" s="8">
        <v>365</v>
      </c>
      <c r="V48" s="7">
        <v>1.5000121488674349</v>
      </c>
      <c r="W48" s="7">
        <v>1.3187954698427167</v>
      </c>
      <c r="X48" s="7">
        <v>1.4233943354049545</v>
      </c>
      <c r="Y48" s="7">
        <v>1.6189840233460608</v>
      </c>
      <c r="AA48" t="s">
        <v>3</v>
      </c>
      <c r="AB48" t="s">
        <v>3</v>
      </c>
      <c r="AC48" t="s">
        <v>3</v>
      </c>
      <c r="AD48" t="s">
        <v>3</v>
      </c>
    </row>
    <row r="49" spans="1:30" ht="14.45" customHeight="1" x14ac:dyDescent="0.25">
      <c r="A49">
        <v>213</v>
      </c>
      <c r="B49" t="s">
        <v>26</v>
      </c>
      <c r="C49" t="s">
        <v>27</v>
      </c>
      <c r="D49" s="5">
        <v>200000</v>
      </c>
      <c r="E49" s="1">
        <v>9</v>
      </c>
      <c r="F49" s="1" t="s">
        <v>51</v>
      </c>
      <c r="G49" s="1" t="s">
        <v>52</v>
      </c>
      <c r="I49" t="s">
        <v>3</v>
      </c>
      <c r="J49">
        <v>477.1</v>
      </c>
      <c r="K49">
        <v>440</v>
      </c>
      <c r="L49">
        <v>177.18677033282347</v>
      </c>
      <c r="M49">
        <v>260.27528304665594</v>
      </c>
      <c r="N49">
        <v>123.00364087437971</v>
      </c>
      <c r="O49">
        <v>201.59628820838375</v>
      </c>
      <c r="P49">
        <v>20</v>
      </c>
      <c r="Q49">
        <v>18</v>
      </c>
      <c r="R49">
        <v>16</v>
      </c>
      <c r="S49">
        <v>177.18677033282347</v>
      </c>
      <c r="T49">
        <v>260.27528304665594</v>
      </c>
      <c r="U49" s="8">
        <v>365</v>
      </c>
      <c r="V49" s="7">
        <v>1.4405002085570746</v>
      </c>
      <c r="W49" s="7">
        <v>1.2910718017665959</v>
      </c>
      <c r="X49" s="7">
        <v>1.4689318088351684</v>
      </c>
      <c r="Y49" s="7">
        <v>1.6389456992924998</v>
      </c>
      <c r="AA49" t="s">
        <v>3</v>
      </c>
      <c r="AB49" t="s">
        <v>3</v>
      </c>
      <c r="AC49" t="s">
        <v>3</v>
      </c>
      <c r="AD49" t="s">
        <v>3</v>
      </c>
    </row>
    <row r="50" spans="1:30" ht="14.45" customHeight="1" x14ac:dyDescent="0.25">
      <c r="A50">
        <v>214</v>
      </c>
      <c r="B50" t="s">
        <v>26</v>
      </c>
      <c r="C50" t="s">
        <v>27</v>
      </c>
      <c r="D50" s="5">
        <v>500000</v>
      </c>
      <c r="E50" s="1">
        <v>9</v>
      </c>
      <c r="F50" s="1" t="s">
        <v>51</v>
      </c>
      <c r="G50" s="1" t="s">
        <v>52</v>
      </c>
      <c r="I50" t="s">
        <v>3</v>
      </c>
      <c r="J50">
        <v>477.1</v>
      </c>
      <c r="K50">
        <v>440</v>
      </c>
      <c r="L50">
        <v>153.55039711204009</v>
      </c>
      <c r="M50">
        <v>238.76335316558203</v>
      </c>
      <c r="N50">
        <v>109.91533975699261</v>
      </c>
      <c r="O50">
        <v>180.0665297880204</v>
      </c>
      <c r="P50">
        <v>20</v>
      </c>
      <c r="Q50">
        <v>18</v>
      </c>
      <c r="R50">
        <v>16</v>
      </c>
      <c r="S50">
        <v>153.55039711204009</v>
      </c>
      <c r="T50">
        <v>238.76335316558203</v>
      </c>
      <c r="U50" s="8">
        <v>365</v>
      </c>
      <c r="V50" s="7">
        <v>1.3969878767742379</v>
      </c>
      <c r="W50" s="7">
        <v>1.3259729803571005</v>
      </c>
      <c r="X50" s="7">
        <v>1.5549510626883314</v>
      </c>
      <c r="Y50" s="7">
        <v>1.6382292970764794</v>
      </c>
      <c r="AA50" t="s">
        <v>3</v>
      </c>
      <c r="AB50" t="s">
        <v>3</v>
      </c>
      <c r="AC50" t="s">
        <v>3</v>
      </c>
      <c r="AD50" t="s">
        <v>3</v>
      </c>
    </row>
    <row r="51" spans="1:30" ht="14.45" customHeight="1" x14ac:dyDescent="0.25">
      <c r="A51">
        <v>215</v>
      </c>
      <c r="B51" t="s">
        <v>26</v>
      </c>
      <c r="C51" t="s">
        <v>27</v>
      </c>
      <c r="D51" s="5">
        <v>1000000</v>
      </c>
      <c r="E51" s="1">
        <v>9</v>
      </c>
      <c r="F51" s="1" t="s">
        <v>51</v>
      </c>
      <c r="G51" s="1" t="s">
        <v>52</v>
      </c>
      <c r="I51" t="s">
        <v>3</v>
      </c>
      <c r="J51">
        <v>477.1</v>
      </c>
      <c r="K51">
        <v>440</v>
      </c>
      <c r="L51">
        <v>140.49649886942291</v>
      </c>
      <c r="M51">
        <v>229.17052199711</v>
      </c>
      <c r="N51">
        <v>100.68691269053106</v>
      </c>
      <c r="O51">
        <v>163.40226443220945</v>
      </c>
      <c r="P51">
        <v>20</v>
      </c>
      <c r="Q51">
        <v>18</v>
      </c>
      <c r="R51">
        <v>16</v>
      </c>
      <c r="S51">
        <v>140.49649886942291</v>
      </c>
      <c r="T51">
        <v>229.17052199711</v>
      </c>
      <c r="U51" s="8">
        <v>365</v>
      </c>
      <c r="V51" s="7">
        <v>1.3953799467588173</v>
      </c>
      <c r="W51" s="7">
        <v>1.402492938475683</v>
      </c>
      <c r="X51" s="7">
        <v>1.6311475648236651</v>
      </c>
      <c r="Y51" s="7">
        <v>1.622874910609672</v>
      </c>
      <c r="AA51" t="s">
        <v>3</v>
      </c>
      <c r="AB51" t="s">
        <v>3</v>
      </c>
      <c r="AC51" t="s">
        <v>3</v>
      </c>
      <c r="AD51" t="s">
        <v>3</v>
      </c>
    </row>
    <row r="52" spans="1:30" ht="14.45" customHeight="1" x14ac:dyDescent="0.25">
      <c r="A52">
        <v>226</v>
      </c>
      <c r="B52" t="s">
        <v>26</v>
      </c>
      <c r="C52" t="s">
        <v>27</v>
      </c>
      <c r="D52" s="5">
        <v>2000000</v>
      </c>
      <c r="E52" s="1">
        <v>8</v>
      </c>
      <c r="F52" s="1" t="s">
        <v>53</v>
      </c>
      <c r="G52" s="1" t="s">
        <v>52</v>
      </c>
      <c r="I52" t="s">
        <v>3</v>
      </c>
      <c r="J52">
        <v>477.1</v>
      </c>
      <c r="K52">
        <v>440</v>
      </c>
      <c r="L52">
        <v>131.38363892836449</v>
      </c>
      <c r="M52">
        <v>223.61093243783057</v>
      </c>
      <c r="N52">
        <v>92.134826621729403</v>
      </c>
      <c r="O52">
        <v>147.44847117724106</v>
      </c>
      <c r="P52">
        <v>20</v>
      </c>
      <c r="Q52">
        <v>18</v>
      </c>
      <c r="R52">
        <v>16</v>
      </c>
      <c r="S52">
        <v>131.38363892836449</v>
      </c>
      <c r="T52">
        <v>223.61093243783057</v>
      </c>
      <c r="U52" s="8">
        <v>365</v>
      </c>
      <c r="V52" s="7">
        <v>1.4259932291160193</v>
      </c>
      <c r="W52" s="7">
        <v>1.5165361203985499</v>
      </c>
      <c r="X52" s="7">
        <v>1.7019693948327312</v>
      </c>
      <c r="Y52" s="7">
        <v>1.600355441950398</v>
      </c>
      <c r="AA52" t="s">
        <v>3</v>
      </c>
      <c r="AB52" t="s">
        <v>3</v>
      </c>
      <c r="AC52" t="s">
        <v>3</v>
      </c>
      <c r="AD52" t="s">
        <v>3</v>
      </c>
    </row>
    <row r="53" spans="1:30" ht="14.45" customHeight="1" x14ac:dyDescent="0.25">
      <c r="A53">
        <v>319</v>
      </c>
      <c r="B53" t="s">
        <v>26</v>
      </c>
      <c r="C53" t="s">
        <v>27</v>
      </c>
      <c r="D53" s="5">
        <v>100000</v>
      </c>
      <c r="E53" s="1">
        <v>6</v>
      </c>
      <c r="F53" s="1" t="s">
        <v>54</v>
      </c>
      <c r="G53" s="1" t="s">
        <v>55</v>
      </c>
      <c r="I53" s="6" t="s">
        <v>1</v>
      </c>
      <c r="J53">
        <v>560</v>
      </c>
      <c r="K53">
        <v>400</v>
      </c>
      <c r="L53">
        <v>275.63251854797687</v>
      </c>
      <c r="M53">
        <v>417.94312945306319</v>
      </c>
      <c r="N53">
        <v>193.74265789506205</v>
      </c>
      <c r="O53">
        <v>382.911361089438</v>
      </c>
      <c r="P53">
        <v>20</v>
      </c>
      <c r="Q53">
        <v>11</v>
      </c>
      <c r="R53">
        <v>8</v>
      </c>
      <c r="S53">
        <v>275.63251854797687</v>
      </c>
      <c r="T53">
        <v>417.94312945306319</v>
      </c>
      <c r="U53" s="8">
        <v>517</v>
      </c>
      <c r="V53" s="7">
        <v>1.4226733624004957</v>
      </c>
      <c r="W53" s="7">
        <v>1.0914879314731085</v>
      </c>
      <c r="X53" s="7">
        <v>1.5163055928769724</v>
      </c>
      <c r="Y53" s="7">
        <v>1.9763915972332562</v>
      </c>
      <c r="AA53" t="s">
        <v>1</v>
      </c>
      <c r="AB53" t="s">
        <v>1</v>
      </c>
      <c r="AC53" t="s">
        <v>1</v>
      </c>
      <c r="AD53" t="s">
        <v>1</v>
      </c>
    </row>
    <row r="54" spans="1:30" ht="14.45" customHeight="1" x14ac:dyDescent="0.25">
      <c r="A54">
        <v>320</v>
      </c>
      <c r="B54" t="s">
        <v>26</v>
      </c>
      <c r="C54" t="s">
        <v>27</v>
      </c>
      <c r="D54" s="5">
        <v>200000</v>
      </c>
      <c r="E54" s="1">
        <v>6</v>
      </c>
      <c r="F54" s="1" t="s">
        <v>54</v>
      </c>
      <c r="G54" s="1" t="s">
        <v>55</v>
      </c>
      <c r="I54" s="6" t="s">
        <v>1</v>
      </c>
      <c r="J54">
        <v>560</v>
      </c>
      <c r="K54">
        <v>400</v>
      </c>
      <c r="L54">
        <v>264.81140974541631</v>
      </c>
      <c r="M54">
        <v>405.7835768645765</v>
      </c>
      <c r="N54">
        <v>188.06761466623416</v>
      </c>
      <c r="O54">
        <v>369.28265406517346</v>
      </c>
      <c r="P54">
        <v>20</v>
      </c>
      <c r="Q54">
        <v>11</v>
      </c>
      <c r="R54">
        <v>8</v>
      </c>
      <c r="S54">
        <v>264.81140974541631</v>
      </c>
      <c r="T54">
        <v>405.7835768645765</v>
      </c>
      <c r="U54" s="8">
        <v>517</v>
      </c>
      <c r="V54" s="7">
        <v>1.4080649143946462</v>
      </c>
      <c r="W54" s="7">
        <v>1.0988427763871116</v>
      </c>
      <c r="X54" s="7">
        <v>1.5323492943702375</v>
      </c>
      <c r="Y54" s="7">
        <v>1.9635632361294304</v>
      </c>
      <c r="AA54" t="s">
        <v>1</v>
      </c>
      <c r="AB54" t="s">
        <v>1</v>
      </c>
      <c r="AC54" t="s">
        <v>1</v>
      </c>
      <c r="AD54" t="s">
        <v>1</v>
      </c>
    </row>
    <row r="55" spans="1:30" ht="14.45" customHeight="1" x14ac:dyDescent="0.25">
      <c r="A55">
        <v>321</v>
      </c>
      <c r="B55" t="s">
        <v>26</v>
      </c>
      <c r="C55" t="s">
        <v>27</v>
      </c>
      <c r="D55" s="5">
        <v>500000</v>
      </c>
      <c r="E55" s="1">
        <v>6</v>
      </c>
      <c r="F55" s="1" t="s">
        <v>54</v>
      </c>
      <c r="G55" s="1" t="s">
        <v>55</v>
      </c>
      <c r="I55" s="6" t="s">
        <v>1</v>
      </c>
      <c r="J55">
        <v>560</v>
      </c>
      <c r="K55">
        <v>400</v>
      </c>
      <c r="L55">
        <v>252.91823707512768</v>
      </c>
      <c r="M55">
        <v>390.92369516292501</v>
      </c>
      <c r="N55">
        <v>181.23594839501047</v>
      </c>
      <c r="O55">
        <v>345.60837959108227</v>
      </c>
      <c r="P55">
        <v>20</v>
      </c>
      <c r="Q55">
        <v>11</v>
      </c>
      <c r="R55">
        <v>8</v>
      </c>
      <c r="S55">
        <v>252.91823707512768</v>
      </c>
      <c r="T55">
        <v>390.92369516292501</v>
      </c>
      <c r="U55" s="8">
        <v>517</v>
      </c>
      <c r="V55" s="7">
        <v>1.3955191523255805</v>
      </c>
      <c r="W55" s="7">
        <v>1.1311175256382933</v>
      </c>
      <c r="X55" s="7">
        <v>1.5456524594025369</v>
      </c>
      <c r="Y55" s="7">
        <v>1.9069526915146877</v>
      </c>
      <c r="AA55" t="s">
        <v>1</v>
      </c>
      <c r="AB55" t="s">
        <v>1</v>
      </c>
      <c r="AC55" t="s">
        <v>1</v>
      </c>
      <c r="AD55" t="s">
        <v>1</v>
      </c>
    </row>
    <row r="56" spans="1:30" ht="14.45" customHeight="1" x14ac:dyDescent="0.25">
      <c r="A56">
        <v>322</v>
      </c>
      <c r="B56" t="s">
        <v>26</v>
      </c>
      <c r="C56" t="s">
        <v>27</v>
      </c>
      <c r="D56" s="5">
        <v>1000000</v>
      </c>
      <c r="E56" s="1">
        <v>6</v>
      </c>
      <c r="F56" s="1" t="s">
        <v>54</v>
      </c>
      <c r="G56" s="1" t="s">
        <v>55</v>
      </c>
      <c r="I56" s="6" t="s">
        <v>1</v>
      </c>
      <c r="J56">
        <v>560</v>
      </c>
      <c r="K56">
        <v>400</v>
      </c>
      <c r="L56">
        <v>246.17786173833204</v>
      </c>
      <c r="M56">
        <v>382.92627078239713</v>
      </c>
      <c r="N56">
        <v>176.78664447547757</v>
      </c>
      <c r="O56">
        <v>327.78420181122419</v>
      </c>
      <c r="P56">
        <v>20</v>
      </c>
      <c r="Q56">
        <v>11</v>
      </c>
      <c r="R56">
        <v>8</v>
      </c>
      <c r="S56">
        <v>246.17786173833204</v>
      </c>
      <c r="T56">
        <v>382.92627078239713</v>
      </c>
      <c r="U56" s="8">
        <v>517</v>
      </c>
      <c r="V56" s="7">
        <v>1.3925139111539608</v>
      </c>
      <c r="W56" s="7">
        <v>1.1682267438957601</v>
      </c>
      <c r="X56" s="7">
        <v>1.5554862166664605</v>
      </c>
      <c r="Y56" s="7">
        <v>1.8541231029286931</v>
      </c>
      <c r="AA56" t="s">
        <v>1</v>
      </c>
      <c r="AB56" t="s">
        <v>1</v>
      </c>
      <c r="AC56" t="s">
        <v>1</v>
      </c>
      <c r="AD56" t="s">
        <v>1</v>
      </c>
    </row>
    <row r="57" spans="1:30" ht="14.45" customHeight="1" x14ac:dyDescent="0.25">
      <c r="A57">
        <v>323</v>
      </c>
      <c r="B57" t="s">
        <v>26</v>
      </c>
      <c r="C57" t="s">
        <v>27</v>
      </c>
      <c r="D57" s="5">
        <v>2000000</v>
      </c>
      <c r="E57" s="1">
        <v>6</v>
      </c>
      <c r="F57" s="1" t="s">
        <v>54</v>
      </c>
      <c r="G57" s="1" t="s">
        <v>55</v>
      </c>
      <c r="I57" s="6" t="s">
        <v>1</v>
      </c>
      <c r="J57">
        <v>560</v>
      </c>
      <c r="K57">
        <v>400</v>
      </c>
      <c r="L57">
        <v>241.48219556414986</v>
      </c>
      <c r="M57">
        <v>377.90100274996513</v>
      </c>
      <c r="N57">
        <v>173.17147055376702</v>
      </c>
      <c r="O57">
        <v>313.79060400643056</v>
      </c>
      <c r="P57">
        <v>20</v>
      </c>
      <c r="Q57">
        <v>11</v>
      </c>
      <c r="R57">
        <v>8</v>
      </c>
      <c r="S57">
        <v>241.48219556414986</v>
      </c>
      <c r="T57">
        <v>377.90100274996513</v>
      </c>
      <c r="U57" s="8">
        <v>517</v>
      </c>
      <c r="V57" s="7">
        <v>1.3944687008312575</v>
      </c>
      <c r="W57" s="7">
        <v>1.2043094915047894</v>
      </c>
      <c r="X57" s="7">
        <v>1.5649228377566891</v>
      </c>
      <c r="Y57" s="7">
        <v>1.812022517352265</v>
      </c>
      <c r="AA57" t="s">
        <v>1</v>
      </c>
      <c r="AB57" t="s">
        <v>1</v>
      </c>
      <c r="AC57" t="s">
        <v>1</v>
      </c>
      <c r="AD57" t="s">
        <v>1</v>
      </c>
    </row>
    <row r="58" spans="1:30" ht="14.45" customHeight="1" x14ac:dyDescent="0.25">
      <c r="A58">
        <v>324</v>
      </c>
      <c r="B58" t="s">
        <v>26</v>
      </c>
      <c r="C58" t="s">
        <v>27</v>
      </c>
      <c r="D58" s="5">
        <v>50000</v>
      </c>
      <c r="E58" s="1">
        <v>7</v>
      </c>
      <c r="F58" s="1" t="s">
        <v>56</v>
      </c>
      <c r="G58" s="1" t="s">
        <v>55</v>
      </c>
      <c r="I58" s="6" t="s">
        <v>1</v>
      </c>
      <c r="J58">
        <v>560</v>
      </c>
      <c r="K58">
        <v>400</v>
      </c>
      <c r="L58">
        <v>287.64395949234404</v>
      </c>
      <c r="M58">
        <v>428.19601761107515</v>
      </c>
      <c r="N58">
        <v>199.73907469688064</v>
      </c>
      <c r="O58">
        <v>391.79708541364494</v>
      </c>
      <c r="P58">
        <v>20</v>
      </c>
      <c r="Q58">
        <v>11</v>
      </c>
      <c r="R58">
        <v>8</v>
      </c>
      <c r="S58">
        <v>287.64395949234404</v>
      </c>
      <c r="T58">
        <v>428.19601761107515</v>
      </c>
      <c r="U58" s="8">
        <v>517</v>
      </c>
      <c r="V58" s="7">
        <v>1.4400985882650443</v>
      </c>
      <c r="W58" s="7">
        <v>1.0929025088560869</v>
      </c>
      <c r="X58" s="7">
        <v>1.4886320518142919</v>
      </c>
      <c r="Y58" s="7">
        <v>1.9615445100475561</v>
      </c>
      <c r="AA58" t="s">
        <v>1</v>
      </c>
      <c r="AB58" t="s">
        <v>1</v>
      </c>
      <c r="AC58" t="s">
        <v>1</v>
      </c>
      <c r="AD58" t="s">
        <v>1</v>
      </c>
    </row>
    <row r="59" spans="1:30" ht="14.45" customHeight="1" x14ac:dyDescent="0.25">
      <c r="A59">
        <v>646</v>
      </c>
      <c r="B59" t="s">
        <v>26</v>
      </c>
      <c r="C59" t="s">
        <v>57</v>
      </c>
      <c r="D59" s="5">
        <v>100000</v>
      </c>
      <c r="E59" s="1">
        <v>18</v>
      </c>
      <c r="F59" s="1" t="s">
        <v>58</v>
      </c>
      <c r="G59" s="1" t="s">
        <v>59</v>
      </c>
      <c r="I59" t="s">
        <v>2</v>
      </c>
      <c r="J59">
        <v>635</v>
      </c>
      <c r="K59">
        <v>425</v>
      </c>
      <c r="L59">
        <v>340.04962856315575</v>
      </c>
      <c r="M59">
        <v>455.91197627127264</v>
      </c>
      <c r="N59">
        <v>239.89723663584473</v>
      </c>
      <c r="O59">
        <v>0</v>
      </c>
      <c r="P59">
        <v>1</v>
      </c>
      <c r="Q59">
        <v>14</v>
      </c>
      <c r="R59">
        <v>0</v>
      </c>
      <c r="S59">
        <v>340.04962856315575</v>
      </c>
      <c r="T59">
        <v>455.91197627127264</v>
      </c>
      <c r="U59" s="8">
        <v>0</v>
      </c>
      <c r="V59" s="7">
        <v>1.4174803900694308</v>
      </c>
      <c r="W59" s="7" t="s">
        <v>30</v>
      </c>
      <c r="X59" s="7">
        <v>1.3407218769733147</v>
      </c>
      <c r="Y59" s="7" t="s">
        <v>30</v>
      </c>
      <c r="AA59" t="s">
        <v>2</v>
      </c>
      <c r="AB59" t="s">
        <v>2</v>
      </c>
      <c r="AC59" t="s">
        <v>2</v>
      </c>
      <c r="AD59" t="s">
        <v>30</v>
      </c>
    </row>
    <row r="60" spans="1:30" ht="14.45" customHeight="1" x14ac:dyDescent="0.25">
      <c r="A60">
        <v>647</v>
      </c>
      <c r="B60" t="s">
        <v>26</v>
      </c>
      <c r="C60" t="s">
        <v>57</v>
      </c>
      <c r="D60" s="5">
        <v>200000</v>
      </c>
      <c r="E60" s="1">
        <v>18</v>
      </c>
      <c r="F60" s="1" t="s">
        <v>58</v>
      </c>
      <c r="G60" s="1" t="s">
        <v>59</v>
      </c>
      <c r="I60" t="s">
        <v>2</v>
      </c>
      <c r="J60">
        <v>635</v>
      </c>
      <c r="K60">
        <v>425</v>
      </c>
      <c r="L60">
        <v>317.96496035070555</v>
      </c>
      <c r="M60">
        <v>400.11696410930443</v>
      </c>
      <c r="N60">
        <v>224.61992313774795</v>
      </c>
      <c r="O60">
        <v>410.50637332365926</v>
      </c>
      <c r="P60">
        <v>1</v>
      </c>
      <c r="Q60">
        <v>14</v>
      </c>
      <c r="R60">
        <v>0</v>
      </c>
      <c r="S60">
        <v>317.96496035070555</v>
      </c>
      <c r="T60">
        <v>400.11696410930443</v>
      </c>
      <c r="U60" s="8">
        <v>0</v>
      </c>
      <c r="V60" s="7">
        <v>1.4155688235887867</v>
      </c>
      <c r="W60" s="7">
        <v>0.97469123529011958</v>
      </c>
      <c r="X60" s="7">
        <v>1.2583681034161367</v>
      </c>
      <c r="Y60" s="7">
        <v>1.8275599403171223</v>
      </c>
      <c r="AA60" t="s">
        <v>2</v>
      </c>
      <c r="AB60" t="s">
        <v>2</v>
      </c>
      <c r="AC60" t="s">
        <v>2</v>
      </c>
      <c r="AD60" t="s">
        <v>2</v>
      </c>
    </row>
    <row r="61" spans="1:30" ht="14.45" customHeight="1" x14ac:dyDescent="0.25">
      <c r="A61">
        <v>760</v>
      </c>
      <c r="B61" t="s">
        <v>37</v>
      </c>
      <c r="C61" t="s">
        <v>1</v>
      </c>
      <c r="D61" s="5">
        <v>1500000</v>
      </c>
      <c r="E61" s="1">
        <v>13</v>
      </c>
      <c r="F61" s="1" t="s">
        <v>60</v>
      </c>
      <c r="G61" s="1" t="s">
        <v>61</v>
      </c>
      <c r="I61" s="6" t="s">
        <v>2</v>
      </c>
      <c r="J61">
        <v>815</v>
      </c>
      <c r="K61">
        <v>516</v>
      </c>
      <c r="L61">
        <v>275</v>
      </c>
      <c r="M61">
        <v>392</v>
      </c>
      <c r="N61">
        <v>249</v>
      </c>
      <c r="O61">
        <v>0</v>
      </c>
      <c r="P61">
        <v>20</v>
      </c>
      <c r="Q61">
        <v>34</v>
      </c>
      <c r="R61">
        <v>32</v>
      </c>
      <c r="S61">
        <v>275</v>
      </c>
      <c r="T61">
        <v>392</v>
      </c>
      <c r="U61" s="8">
        <v>0</v>
      </c>
      <c r="V61" s="7">
        <v>1.1044176706827309</v>
      </c>
      <c r="W61" s="7" t="s">
        <v>30</v>
      </c>
      <c r="X61" s="7">
        <v>1.4254545454545455</v>
      </c>
      <c r="Y61" s="7" t="s">
        <v>30</v>
      </c>
      <c r="AA61" t="s">
        <v>2</v>
      </c>
      <c r="AB61" t="s">
        <v>2</v>
      </c>
      <c r="AC61" t="s">
        <v>2</v>
      </c>
      <c r="AD61" t="s">
        <v>30</v>
      </c>
    </row>
    <row r="62" spans="1:30" ht="14.45" customHeight="1" x14ac:dyDescent="0.25">
      <c r="A62">
        <v>764</v>
      </c>
      <c r="B62" t="s">
        <v>37</v>
      </c>
      <c r="C62" t="s">
        <v>1</v>
      </c>
      <c r="D62" s="5">
        <v>1500000</v>
      </c>
      <c r="E62" s="1">
        <v>13</v>
      </c>
      <c r="F62" s="1" t="s">
        <v>62</v>
      </c>
      <c r="G62" s="1" t="s">
        <v>63</v>
      </c>
      <c r="I62" s="6" t="s">
        <v>1</v>
      </c>
      <c r="J62">
        <v>710</v>
      </c>
      <c r="K62">
        <v>550</v>
      </c>
      <c r="L62">
        <v>343</v>
      </c>
      <c r="M62">
        <v>530</v>
      </c>
      <c r="N62">
        <v>204</v>
      </c>
      <c r="O62">
        <v>350</v>
      </c>
      <c r="P62">
        <v>20</v>
      </c>
      <c r="Q62">
        <v>34</v>
      </c>
      <c r="R62">
        <v>32</v>
      </c>
      <c r="S62">
        <v>343</v>
      </c>
      <c r="T62">
        <v>530</v>
      </c>
      <c r="U62" s="8">
        <v>0</v>
      </c>
      <c r="V62" s="7">
        <v>1.6813725490196079</v>
      </c>
      <c r="W62" s="7">
        <v>1.5142857142857142</v>
      </c>
      <c r="X62" s="7">
        <v>1.5451895043731778</v>
      </c>
      <c r="Y62" s="7">
        <v>1.7156862745098038</v>
      </c>
      <c r="AA62" t="s">
        <v>1</v>
      </c>
      <c r="AB62" t="s">
        <v>1</v>
      </c>
      <c r="AC62" t="s">
        <v>1</v>
      </c>
      <c r="AD62" t="s">
        <v>1</v>
      </c>
    </row>
    <row r="63" spans="1:30" ht="14.45" customHeight="1" x14ac:dyDescent="0.25">
      <c r="A63">
        <v>787</v>
      </c>
      <c r="B63" t="s">
        <v>37</v>
      </c>
      <c r="C63" t="s">
        <v>1</v>
      </c>
      <c r="D63" s="5">
        <v>1500000</v>
      </c>
      <c r="E63" s="1">
        <v>13</v>
      </c>
      <c r="F63" s="1" t="s">
        <v>64</v>
      </c>
      <c r="G63" s="1" t="s">
        <v>65</v>
      </c>
      <c r="I63" s="6" t="s">
        <v>1</v>
      </c>
      <c r="J63">
        <v>795</v>
      </c>
      <c r="K63">
        <v>0</v>
      </c>
      <c r="L63">
        <v>410</v>
      </c>
      <c r="M63">
        <v>640</v>
      </c>
      <c r="N63">
        <v>256</v>
      </c>
      <c r="O63">
        <v>0</v>
      </c>
      <c r="P63">
        <v>20</v>
      </c>
      <c r="Q63">
        <v>34</v>
      </c>
      <c r="R63">
        <v>32</v>
      </c>
      <c r="S63">
        <v>410</v>
      </c>
      <c r="T63">
        <v>640</v>
      </c>
      <c r="U63" s="8">
        <v>0</v>
      </c>
      <c r="V63" s="7">
        <v>1.6015625</v>
      </c>
      <c r="W63" s="7" t="s">
        <v>30</v>
      </c>
      <c r="X63" s="7">
        <v>1.5609756097560976</v>
      </c>
      <c r="Y63" s="7" t="s">
        <v>30</v>
      </c>
      <c r="AA63" t="s">
        <v>1</v>
      </c>
      <c r="AB63" t="s">
        <v>1</v>
      </c>
      <c r="AC63" t="s">
        <v>1</v>
      </c>
      <c r="AD63" t="s">
        <v>30</v>
      </c>
    </row>
    <row r="64" spans="1:30" ht="14.45" customHeight="1" x14ac:dyDescent="0.25">
      <c r="A64">
        <v>848</v>
      </c>
      <c r="B64" t="s">
        <v>26</v>
      </c>
      <c r="C64" t="s">
        <v>27</v>
      </c>
      <c r="D64" s="10">
        <v>20000</v>
      </c>
      <c r="E64" s="1">
        <v>11</v>
      </c>
      <c r="F64" s="1" t="s">
        <v>66</v>
      </c>
      <c r="G64" s="1" t="s">
        <v>67</v>
      </c>
      <c r="I64" s="6" t="s">
        <v>1</v>
      </c>
      <c r="J64">
        <v>1334</v>
      </c>
      <c r="K64">
        <v>1196</v>
      </c>
      <c r="L64">
        <v>729.37079879455644</v>
      </c>
      <c r="M64">
        <v>0</v>
      </c>
      <c r="N64">
        <v>531.54475585776163</v>
      </c>
      <c r="O64">
        <v>0</v>
      </c>
      <c r="P64">
        <v>1</v>
      </c>
      <c r="Q64">
        <v>5.0999999999999996</v>
      </c>
      <c r="R64">
        <v>0</v>
      </c>
      <c r="S64">
        <v>729.37079879455644</v>
      </c>
      <c r="T64">
        <v>0</v>
      </c>
      <c r="U64" s="8">
        <v>0</v>
      </c>
      <c r="V64" s="7">
        <v>1.372171939910422</v>
      </c>
      <c r="W64" s="7" t="s">
        <v>30</v>
      </c>
      <c r="X64" s="7" t="s">
        <v>30</v>
      </c>
      <c r="Y64" s="7" t="s">
        <v>30</v>
      </c>
      <c r="AA64" t="s">
        <v>1</v>
      </c>
      <c r="AB64" t="s">
        <v>30</v>
      </c>
      <c r="AC64" t="s">
        <v>1</v>
      </c>
      <c r="AD64" t="s">
        <v>30</v>
      </c>
    </row>
    <row r="65" spans="1:30" ht="14.45" customHeight="1" x14ac:dyDescent="0.25">
      <c r="A65">
        <v>849</v>
      </c>
      <c r="B65" t="s">
        <v>26</v>
      </c>
      <c r="C65" t="s">
        <v>27</v>
      </c>
      <c r="D65" s="10">
        <v>50000</v>
      </c>
      <c r="E65" s="1">
        <v>11</v>
      </c>
      <c r="F65" s="1" t="s">
        <v>66</v>
      </c>
      <c r="G65" s="1" t="s">
        <v>67</v>
      </c>
      <c r="I65" s="6" t="s">
        <v>1</v>
      </c>
      <c r="J65">
        <v>1334</v>
      </c>
      <c r="K65">
        <v>1196</v>
      </c>
      <c r="L65">
        <v>647.37213446926398</v>
      </c>
      <c r="M65">
        <v>0</v>
      </c>
      <c r="N65">
        <v>512.53279243302507</v>
      </c>
      <c r="O65">
        <v>0</v>
      </c>
      <c r="P65">
        <v>1</v>
      </c>
      <c r="Q65">
        <v>5.0999999999999996</v>
      </c>
      <c r="R65">
        <v>0</v>
      </c>
      <c r="S65">
        <v>647.37213446926398</v>
      </c>
      <c r="T65">
        <v>0</v>
      </c>
      <c r="U65" s="8">
        <v>0</v>
      </c>
      <c r="V65" s="7">
        <v>1.2630843216804688</v>
      </c>
      <c r="W65" s="7" t="s">
        <v>30</v>
      </c>
      <c r="X65" s="7" t="s">
        <v>30</v>
      </c>
      <c r="Y65" s="7" t="s">
        <v>30</v>
      </c>
      <c r="AA65" t="s">
        <v>1</v>
      </c>
      <c r="AB65" t="s">
        <v>30</v>
      </c>
      <c r="AC65" t="s">
        <v>1</v>
      </c>
      <c r="AD65" t="s">
        <v>30</v>
      </c>
    </row>
    <row r="66" spans="1:30" ht="14.45" customHeight="1" x14ac:dyDescent="0.25">
      <c r="A66">
        <v>850</v>
      </c>
      <c r="B66" t="s">
        <v>26</v>
      </c>
      <c r="C66" t="s">
        <v>27</v>
      </c>
      <c r="D66" s="10">
        <v>100000</v>
      </c>
      <c r="E66" s="1">
        <v>11</v>
      </c>
      <c r="F66" s="1" t="s">
        <v>66</v>
      </c>
      <c r="G66" s="1" t="s">
        <v>67</v>
      </c>
      <c r="I66" s="6" t="s">
        <v>1</v>
      </c>
      <c r="J66">
        <v>1334</v>
      </c>
      <c r="K66">
        <v>1196</v>
      </c>
      <c r="L66">
        <v>597.40089658035629</v>
      </c>
      <c r="M66">
        <v>0</v>
      </c>
      <c r="N66">
        <v>488.6928992078802</v>
      </c>
      <c r="O66">
        <v>0</v>
      </c>
      <c r="P66">
        <v>1</v>
      </c>
      <c r="Q66">
        <v>5.0999999999999996</v>
      </c>
      <c r="R66">
        <v>0</v>
      </c>
      <c r="S66">
        <v>597.40089658035629</v>
      </c>
      <c r="T66">
        <v>0</v>
      </c>
      <c r="U66" s="8">
        <v>0</v>
      </c>
      <c r="V66" s="7">
        <v>1.2224464434590319</v>
      </c>
      <c r="W66" s="7" t="s">
        <v>30</v>
      </c>
      <c r="X66" s="7" t="s">
        <v>30</v>
      </c>
      <c r="Y66" s="7" t="s">
        <v>30</v>
      </c>
      <c r="AA66" t="s">
        <v>1</v>
      </c>
      <c r="AB66" t="s">
        <v>30</v>
      </c>
      <c r="AC66" t="s">
        <v>1</v>
      </c>
      <c r="AD66" t="s">
        <v>30</v>
      </c>
    </row>
    <row r="67" spans="1:30" ht="14.45" customHeight="1" x14ac:dyDescent="0.25">
      <c r="A67">
        <v>851</v>
      </c>
      <c r="B67" t="s">
        <v>26</v>
      </c>
      <c r="C67" t="s">
        <v>27</v>
      </c>
      <c r="D67" s="10">
        <v>200000</v>
      </c>
      <c r="E67" s="1">
        <v>11</v>
      </c>
      <c r="F67" s="1" t="s">
        <v>66</v>
      </c>
      <c r="G67" s="1" t="s">
        <v>67</v>
      </c>
      <c r="I67" s="6" t="s">
        <v>1</v>
      </c>
      <c r="J67">
        <v>1334</v>
      </c>
      <c r="K67">
        <v>1196</v>
      </c>
      <c r="L67">
        <v>563.68908052101426</v>
      </c>
      <c r="M67">
        <v>0</v>
      </c>
      <c r="N67">
        <v>457.76930527892131</v>
      </c>
      <c r="O67">
        <v>0</v>
      </c>
      <c r="P67">
        <v>1</v>
      </c>
      <c r="Q67">
        <v>5.0999999999999996</v>
      </c>
      <c r="R67">
        <v>0</v>
      </c>
      <c r="S67">
        <v>563.68908052101426</v>
      </c>
      <c r="T67">
        <v>0</v>
      </c>
      <c r="U67" s="8">
        <v>0</v>
      </c>
      <c r="V67" s="7">
        <v>1.2313824322003317</v>
      </c>
      <c r="W67" s="7" t="s">
        <v>30</v>
      </c>
      <c r="X67" s="7" t="s">
        <v>30</v>
      </c>
      <c r="Y67" s="7" t="s">
        <v>30</v>
      </c>
      <c r="AA67" t="s">
        <v>1</v>
      </c>
      <c r="AB67" t="s">
        <v>30</v>
      </c>
      <c r="AC67" t="s">
        <v>1</v>
      </c>
      <c r="AD67" t="s">
        <v>30</v>
      </c>
    </row>
    <row r="68" spans="1:30" ht="14.45" customHeight="1" x14ac:dyDescent="0.25">
      <c r="A68">
        <v>852</v>
      </c>
      <c r="B68" t="s">
        <v>37</v>
      </c>
      <c r="C68" t="s">
        <v>1</v>
      </c>
      <c r="D68" s="10">
        <v>10000000</v>
      </c>
      <c r="E68" s="1">
        <v>20</v>
      </c>
      <c r="F68" s="1" t="s">
        <v>68</v>
      </c>
      <c r="G68" s="1" t="s">
        <v>69</v>
      </c>
      <c r="I68" s="6" t="s">
        <v>1</v>
      </c>
      <c r="J68">
        <v>1028</v>
      </c>
      <c r="K68">
        <v>940</v>
      </c>
      <c r="L68">
        <v>516</v>
      </c>
      <c r="M68">
        <v>832</v>
      </c>
      <c r="N68">
        <v>303</v>
      </c>
      <c r="O68">
        <v>532</v>
      </c>
      <c r="P68">
        <v>20</v>
      </c>
      <c r="Q68">
        <v>18</v>
      </c>
      <c r="R68">
        <v>16</v>
      </c>
      <c r="S68">
        <v>516</v>
      </c>
      <c r="T68">
        <v>832</v>
      </c>
      <c r="U68" s="8">
        <v>0</v>
      </c>
      <c r="V68" s="7">
        <v>1.7029702970297029</v>
      </c>
      <c r="W68" s="7">
        <v>1.5639097744360901</v>
      </c>
      <c r="X68" s="7">
        <v>1.6124031007751938</v>
      </c>
      <c r="Y68" s="7">
        <v>1.7557755775577557</v>
      </c>
      <c r="AA68" t="s">
        <v>1</v>
      </c>
      <c r="AB68" t="s">
        <v>1</v>
      </c>
      <c r="AC68" t="s">
        <v>1</v>
      </c>
      <c r="AD68" t="s">
        <v>1</v>
      </c>
    </row>
    <row r="69" spans="1:30" ht="14.45" customHeight="1" x14ac:dyDescent="0.25">
      <c r="A69">
        <v>865</v>
      </c>
      <c r="B69" s="11" t="s">
        <v>37</v>
      </c>
      <c r="C69" s="12" t="s">
        <v>1</v>
      </c>
      <c r="D69" s="13">
        <v>2000000</v>
      </c>
      <c r="E69" s="14">
        <v>20</v>
      </c>
      <c r="F69" s="14" t="s">
        <v>70</v>
      </c>
      <c r="G69" s="14" t="s">
        <v>71</v>
      </c>
      <c r="H69" s="16"/>
      <c r="I69" s="6" t="s">
        <v>1</v>
      </c>
      <c r="J69" s="16">
        <v>780</v>
      </c>
      <c r="K69" s="16">
        <v>660</v>
      </c>
      <c r="L69" s="16">
        <v>361</v>
      </c>
      <c r="M69" s="16">
        <v>600</v>
      </c>
      <c r="N69" s="16">
        <v>228</v>
      </c>
      <c r="O69">
        <v>0</v>
      </c>
      <c r="P69">
        <v>1</v>
      </c>
      <c r="Q69">
        <v>1.9</v>
      </c>
      <c r="R69" s="15" t="s">
        <v>72</v>
      </c>
      <c r="S69">
        <v>361</v>
      </c>
      <c r="T69">
        <v>600</v>
      </c>
      <c r="U69" s="8">
        <v>0</v>
      </c>
      <c r="V69" s="7">
        <v>1.5833333333333333</v>
      </c>
      <c r="W69" s="7" t="s">
        <v>30</v>
      </c>
      <c r="X69" s="7">
        <v>1.6620498614958448</v>
      </c>
      <c r="Y69" s="7" t="s">
        <v>30</v>
      </c>
      <c r="AA69" t="s">
        <v>1</v>
      </c>
      <c r="AB69" t="s">
        <v>1</v>
      </c>
      <c r="AC69" t="s">
        <v>1</v>
      </c>
      <c r="AD69" t="s">
        <v>30</v>
      </c>
    </row>
    <row r="70" spans="1:30" ht="14.45" customHeight="1" x14ac:dyDescent="0.25">
      <c r="A70">
        <v>869</v>
      </c>
      <c r="B70" s="11" t="s">
        <v>37</v>
      </c>
      <c r="C70" s="12" t="s">
        <v>1</v>
      </c>
      <c r="D70" s="13">
        <v>2000000</v>
      </c>
      <c r="E70" s="14">
        <v>15</v>
      </c>
      <c r="F70" s="14" t="s">
        <v>73</v>
      </c>
      <c r="G70" s="14" t="s">
        <v>71</v>
      </c>
      <c r="H70" s="16"/>
      <c r="I70" s="6" t="s">
        <v>1</v>
      </c>
      <c r="J70" s="16">
        <v>780</v>
      </c>
      <c r="K70" s="16">
        <v>660</v>
      </c>
      <c r="L70" s="16">
        <v>340</v>
      </c>
      <c r="M70" s="16">
        <v>600</v>
      </c>
      <c r="N70" s="16">
        <v>228</v>
      </c>
      <c r="O70">
        <v>0</v>
      </c>
      <c r="P70">
        <v>20</v>
      </c>
      <c r="Q70">
        <v>33.299999999999997</v>
      </c>
      <c r="R70">
        <v>32</v>
      </c>
      <c r="S70">
        <v>340</v>
      </c>
      <c r="T70">
        <v>600</v>
      </c>
      <c r="U70" s="8">
        <v>0</v>
      </c>
      <c r="V70" s="7">
        <v>1.4912280701754386</v>
      </c>
      <c r="W70" s="7" t="s">
        <v>30</v>
      </c>
      <c r="X70" s="7">
        <v>1.7647058823529411</v>
      </c>
      <c r="Y70" s="7" t="s">
        <v>30</v>
      </c>
      <c r="AA70" t="s">
        <v>1</v>
      </c>
      <c r="AB70" t="s">
        <v>1</v>
      </c>
      <c r="AC70" t="s">
        <v>1</v>
      </c>
      <c r="AD70" t="s">
        <v>30</v>
      </c>
    </row>
    <row r="71" spans="1:30" ht="14.45" customHeight="1" x14ac:dyDescent="0.25">
      <c r="A71">
        <v>883</v>
      </c>
      <c r="B71" t="s">
        <v>26</v>
      </c>
      <c r="C71" t="s">
        <v>27</v>
      </c>
      <c r="D71" s="5">
        <v>50000</v>
      </c>
      <c r="E71" s="1">
        <v>5</v>
      </c>
      <c r="F71" s="1" t="s">
        <v>74</v>
      </c>
      <c r="G71" s="1" t="s">
        <v>75</v>
      </c>
      <c r="I71" t="s">
        <v>4</v>
      </c>
      <c r="J71">
        <v>367</v>
      </c>
      <c r="K71">
        <v>360</v>
      </c>
      <c r="L71">
        <v>195.51875854444975</v>
      </c>
      <c r="M71">
        <v>0</v>
      </c>
      <c r="N71">
        <v>103.1122046127749</v>
      </c>
      <c r="O71">
        <v>0</v>
      </c>
      <c r="P71">
        <v>1</v>
      </c>
      <c r="Q71">
        <v>6</v>
      </c>
      <c r="R71">
        <v>0</v>
      </c>
      <c r="S71">
        <v>195.51875854444975</v>
      </c>
      <c r="T71">
        <v>0</v>
      </c>
      <c r="U71" s="8">
        <v>0</v>
      </c>
      <c r="V71" s="7">
        <v>1.8961747474869362</v>
      </c>
      <c r="W71" s="7" t="s">
        <v>30</v>
      </c>
      <c r="X71" s="7" t="s">
        <v>30</v>
      </c>
      <c r="Y71" s="7" t="s">
        <v>30</v>
      </c>
      <c r="AA71" t="s">
        <v>4</v>
      </c>
      <c r="AB71" t="s">
        <v>30</v>
      </c>
      <c r="AC71" t="s">
        <v>4</v>
      </c>
      <c r="AD71" t="s">
        <v>30</v>
      </c>
    </row>
    <row r="72" spans="1:30" ht="14.45" customHeight="1" x14ac:dyDescent="0.25">
      <c r="A72">
        <v>884</v>
      </c>
      <c r="B72" t="s">
        <v>26</v>
      </c>
      <c r="C72" t="s">
        <v>27</v>
      </c>
      <c r="D72" s="5">
        <v>100000</v>
      </c>
      <c r="E72" s="1">
        <v>5</v>
      </c>
      <c r="F72" s="1" t="s">
        <v>74</v>
      </c>
      <c r="G72" s="1" t="s">
        <v>75</v>
      </c>
      <c r="I72" t="s">
        <v>4</v>
      </c>
      <c r="J72">
        <v>367</v>
      </c>
      <c r="K72">
        <v>360</v>
      </c>
      <c r="L72">
        <v>184.1618599763116</v>
      </c>
      <c r="M72">
        <v>0</v>
      </c>
      <c r="N72">
        <v>97.497237097830393</v>
      </c>
      <c r="O72">
        <v>0</v>
      </c>
      <c r="P72">
        <v>1</v>
      </c>
      <c r="Q72">
        <v>6</v>
      </c>
      <c r="R72">
        <v>0</v>
      </c>
      <c r="S72">
        <v>184.1618599763116</v>
      </c>
      <c r="T72">
        <v>0</v>
      </c>
      <c r="U72" s="8">
        <v>0</v>
      </c>
      <c r="V72" s="7">
        <v>1.888893115930254</v>
      </c>
      <c r="W72" s="7" t="s">
        <v>30</v>
      </c>
      <c r="X72" s="7" t="s">
        <v>30</v>
      </c>
      <c r="Y72" s="7" t="s">
        <v>30</v>
      </c>
      <c r="AA72" t="s">
        <v>4</v>
      </c>
      <c r="AB72" t="s">
        <v>30</v>
      </c>
      <c r="AC72" t="s">
        <v>4</v>
      </c>
      <c r="AD72" t="s">
        <v>30</v>
      </c>
    </row>
    <row r="73" spans="1:30" ht="14.45" customHeight="1" x14ac:dyDescent="0.25">
      <c r="A73">
        <v>885</v>
      </c>
      <c r="B73" t="s">
        <v>26</v>
      </c>
      <c r="C73" t="s">
        <v>27</v>
      </c>
      <c r="D73" s="5">
        <v>200000</v>
      </c>
      <c r="E73" s="1">
        <v>5</v>
      </c>
      <c r="F73" s="1" t="s">
        <v>74</v>
      </c>
      <c r="G73" s="1" t="s">
        <v>75</v>
      </c>
      <c r="I73" t="s">
        <v>4</v>
      </c>
      <c r="J73">
        <v>367</v>
      </c>
      <c r="K73">
        <v>360</v>
      </c>
      <c r="L73">
        <v>173.22632008420933</v>
      </c>
      <c r="M73">
        <v>0</v>
      </c>
      <c r="N73">
        <v>92.647343368837497</v>
      </c>
      <c r="O73">
        <v>0</v>
      </c>
      <c r="P73">
        <v>1</v>
      </c>
      <c r="Q73">
        <v>6</v>
      </c>
      <c r="R73">
        <v>0</v>
      </c>
      <c r="S73">
        <v>173.22632008420933</v>
      </c>
      <c r="T73">
        <v>0</v>
      </c>
      <c r="U73" s="8">
        <v>0</v>
      </c>
      <c r="V73" s="7">
        <v>1.8697386647621357</v>
      </c>
      <c r="W73" s="7" t="s">
        <v>30</v>
      </c>
      <c r="X73" s="7" t="s">
        <v>30</v>
      </c>
      <c r="Y73" s="7" t="s">
        <v>30</v>
      </c>
      <c r="AA73" t="s">
        <v>4</v>
      </c>
      <c r="AB73" t="s">
        <v>30</v>
      </c>
      <c r="AC73" t="s">
        <v>4</v>
      </c>
      <c r="AD73" t="s">
        <v>30</v>
      </c>
    </row>
    <row r="74" spans="1:30" ht="14.45" customHeight="1" x14ac:dyDescent="0.25">
      <c r="A74">
        <v>888</v>
      </c>
      <c r="B74" t="s">
        <v>26</v>
      </c>
      <c r="C74" t="s">
        <v>27</v>
      </c>
      <c r="D74" s="5">
        <v>20000</v>
      </c>
      <c r="E74" s="1">
        <v>7</v>
      </c>
      <c r="F74" s="1" t="s">
        <v>76</v>
      </c>
      <c r="G74" s="1" t="s">
        <v>75</v>
      </c>
      <c r="I74" t="s">
        <v>4</v>
      </c>
      <c r="J74">
        <v>367</v>
      </c>
      <c r="K74">
        <v>360</v>
      </c>
      <c r="L74">
        <v>210.71906859825134</v>
      </c>
      <c r="M74">
        <v>0</v>
      </c>
      <c r="N74">
        <v>111.49957546837243</v>
      </c>
      <c r="O74">
        <v>0</v>
      </c>
      <c r="P74">
        <v>1</v>
      </c>
      <c r="Q74">
        <v>6</v>
      </c>
      <c r="R74">
        <v>0</v>
      </c>
      <c r="S74">
        <v>210.71906859825134</v>
      </c>
      <c r="T74">
        <v>0</v>
      </c>
      <c r="U74" s="8">
        <v>0</v>
      </c>
      <c r="V74" s="7">
        <v>1.8898643130531305</v>
      </c>
      <c r="W74" s="7" t="s">
        <v>30</v>
      </c>
      <c r="X74" s="7" t="s">
        <v>30</v>
      </c>
      <c r="Y74" s="7" t="s">
        <v>30</v>
      </c>
      <c r="AA74" t="s">
        <v>4</v>
      </c>
      <c r="AB74" t="s">
        <v>30</v>
      </c>
      <c r="AC74" t="s">
        <v>4</v>
      </c>
      <c r="AD74" t="s">
        <v>30</v>
      </c>
    </row>
    <row r="75" spans="1:30" ht="14.45" customHeight="1" x14ac:dyDescent="0.25">
      <c r="A75">
        <v>902</v>
      </c>
      <c r="B75" t="s">
        <v>26</v>
      </c>
      <c r="C75" t="s">
        <v>57</v>
      </c>
      <c r="D75" s="5">
        <v>50000</v>
      </c>
      <c r="E75" s="1">
        <v>9</v>
      </c>
      <c r="F75" s="1" t="s">
        <v>77</v>
      </c>
      <c r="G75" s="1" t="s">
        <v>78</v>
      </c>
      <c r="I75" t="s">
        <v>1</v>
      </c>
      <c r="J75">
        <v>416</v>
      </c>
      <c r="K75">
        <v>210</v>
      </c>
      <c r="L75">
        <v>334.68174602783159</v>
      </c>
      <c r="M75">
        <v>0</v>
      </c>
      <c r="N75">
        <v>277.33107198834261</v>
      </c>
      <c r="O75">
        <v>0</v>
      </c>
      <c r="P75">
        <v>1</v>
      </c>
      <c r="Q75">
        <v>6</v>
      </c>
      <c r="R75">
        <v>0</v>
      </c>
      <c r="S75">
        <v>334.68174602783159</v>
      </c>
      <c r="T75">
        <v>0</v>
      </c>
      <c r="U75" s="8">
        <v>0</v>
      </c>
      <c r="V75" s="7">
        <v>1.2067949819986261</v>
      </c>
      <c r="W75" s="7" t="s">
        <v>30</v>
      </c>
      <c r="X75" s="7" t="s">
        <v>30</v>
      </c>
      <c r="Y75" s="7" t="s">
        <v>30</v>
      </c>
      <c r="AA75" t="s">
        <v>1</v>
      </c>
      <c r="AB75" t="s">
        <v>30</v>
      </c>
      <c r="AC75" t="s">
        <v>1</v>
      </c>
      <c r="AD75" t="s">
        <v>30</v>
      </c>
    </row>
    <row r="76" spans="1:30" ht="14.45" customHeight="1" x14ac:dyDescent="0.25">
      <c r="A76">
        <v>903</v>
      </c>
      <c r="B76" t="s">
        <v>26</v>
      </c>
      <c r="C76" t="s">
        <v>57</v>
      </c>
      <c r="D76" s="5">
        <v>100000</v>
      </c>
      <c r="E76" s="1">
        <v>9</v>
      </c>
      <c r="F76" s="1" t="s">
        <v>77</v>
      </c>
      <c r="G76" s="1" t="s">
        <v>78</v>
      </c>
      <c r="I76" t="s">
        <v>1</v>
      </c>
      <c r="J76">
        <v>416</v>
      </c>
      <c r="K76">
        <v>210</v>
      </c>
      <c r="L76">
        <v>323.64381598356471</v>
      </c>
      <c r="M76">
        <v>0</v>
      </c>
      <c r="N76">
        <v>267.7949621030204</v>
      </c>
      <c r="O76">
        <v>0</v>
      </c>
      <c r="P76">
        <v>1</v>
      </c>
      <c r="Q76">
        <v>6</v>
      </c>
      <c r="R76">
        <v>0</v>
      </c>
      <c r="S76">
        <v>323.64381598356471</v>
      </c>
      <c r="T76">
        <v>0</v>
      </c>
      <c r="U76" s="8">
        <v>0</v>
      </c>
      <c r="V76" s="7">
        <v>1.2085508011127533</v>
      </c>
      <c r="W76" s="7" t="s">
        <v>30</v>
      </c>
      <c r="X76" s="7" t="s">
        <v>30</v>
      </c>
      <c r="Y76" s="7" t="s">
        <v>30</v>
      </c>
      <c r="AA76" t="s">
        <v>1</v>
      </c>
      <c r="AB76" t="s">
        <v>30</v>
      </c>
      <c r="AC76" t="s">
        <v>1</v>
      </c>
      <c r="AD76" t="s">
        <v>30</v>
      </c>
    </row>
    <row r="77" spans="1:30" ht="14.45" customHeight="1" x14ac:dyDescent="0.25">
      <c r="A77">
        <v>904</v>
      </c>
      <c r="B77" t="s">
        <v>26</v>
      </c>
      <c r="C77" t="s">
        <v>57</v>
      </c>
      <c r="D77" s="5">
        <v>200000</v>
      </c>
      <c r="E77" s="1">
        <v>9</v>
      </c>
      <c r="F77" s="1" t="s">
        <v>77</v>
      </c>
      <c r="G77" s="1" t="s">
        <v>78</v>
      </c>
      <c r="I77" s="6" t="s">
        <v>1</v>
      </c>
      <c r="J77">
        <v>416</v>
      </c>
      <c r="K77" s="16">
        <v>210</v>
      </c>
      <c r="L77">
        <v>312.96992102967289</v>
      </c>
      <c r="M77">
        <v>0</v>
      </c>
      <c r="N77">
        <v>258.5867541404541</v>
      </c>
      <c r="O77">
        <v>0</v>
      </c>
      <c r="P77">
        <v>1</v>
      </c>
      <c r="Q77">
        <v>6</v>
      </c>
      <c r="R77">
        <v>0</v>
      </c>
      <c r="S77">
        <v>312.96992102967289</v>
      </c>
      <c r="T77">
        <v>0</v>
      </c>
      <c r="U77" s="8">
        <v>0</v>
      </c>
      <c r="V77" s="7">
        <v>1.2103091748453596</v>
      </c>
      <c r="W77" s="7" t="s">
        <v>30</v>
      </c>
      <c r="X77" s="7" t="s">
        <v>30</v>
      </c>
      <c r="Y77" s="7" t="s">
        <v>30</v>
      </c>
      <c r="AA77" t="s">
        <v>1</v>
      </c>
      <c r="AB77" t="s">
        <v>30</v>
      </c>
      <c r="AC77" t="s">
        <v>1</v>
      </c>
      <c r="AD77" t="s">
        <v>30</v>
      </c>
    </row>
    <row r="78" spans="1:30" ht="14.45" customHeight="1" x14ac:dyDescent="0.25">
      <c r="A78">
        <v>905</v>
      </c>
      <c r="B78" t="s">
        <v>26</v>
      </c>
      <c r="C78" t="s">
        <v>57</v>
      </c>
      <c r="D78" s="5">
        <v>50000</v>
      </c>
      <c r="E78" s="1">
        <v>12</v>
      </c>
      <c r="F78" s="1" t="s">
        <v>79</v>
      </c>
      <c r="G78" s="1" t="s">
        <v>80</v>
      </c>
      <c r="I78" t="s">
        <v>2</v>
      </c>
      <c r="J78">
        <v>498</v>
      </c>
      <c r="K78">
        <v>367.66</v>
      </c>
      <c r="L78">
        <v>242.34428220067508</v>
      </c>
      <c r="M78">
        <v>308.1695535247369</v>
      </c>
      <c r="N78">
        <v>239.87566753149443</v>
      </c>
      <c r="O78">
        <v>317.69126946019884</v>
      </c>
      <c r="P78">
        <v>1</v>
      </c>
      <c r="Q78">
        <v>4</v>
      </c>
      <c r="R78">
        <v>0</v>
      </c>
      <c r="S78">
        <v>242.34428220067508</v>
      </c>
      <c r="T78">
        <v>308.1695535247369</v>
      </c>
      <c r="U78" s="8">
        <v>0</v>
      </c>
      <c r="V78" s="7">
        <v>1.0102912258445578</v>
      </c>
      <c r="W78" s="7">
        <v>0.97002839910696748</v>
      </c>
      <c r="X78" s="7">
        <v>1.2716188338603123</v>
      </c>
      <c r="Y78" s="7">
        <v>1.3243997306166437</v>
      </c>
      <c r="AA78" t="s">
        <v>2</v>
      </c>
      <c r="AB78" t="s">
        <v>2</v>
      </c>
      <c r="AC78" t="s">
        <v>2</v>
      </c>
      <c r="AD78" t="s">
        <v>2</v>
      </c>
    </row>
    <row r="79" spans="1:30" ht="14.45" customHeight="1" x14ac:dyDescent="0.25">
      <c r="A79">
        <v>906</v>
      </c>
      <c r="B79" t="s">
        <v>26</v>
      </c>
      <c r="C79" t="s">
        <v>57</v>
      </c>
      <c r="D79" s="5">
        <v>100000</v>
      </c>
      <c r="E79" s="1">
        <v>12</v>
      </c>
      <c r="F79" s="1" t="s">
        <v>79</v>
      </c>
      <c r="G79" s="1" t="s">
        <v>80</v>
      </c>
      <c r="I79" t="s">
        <v>2</v>
      </c>
      <c r="J79">
        <v>498</v>
      </c>
      <c r="K79">
        <v>367.66</v>
      </c>
      <c r="L79">
        <v>220.56350953926557</v>
      </c>
      <c r="M79">
        <v>286.28737738902066</v>
      </c>
      <c r="N79">
        <v>223.07143690944287</v>
      </c>
      <c r="O79">
        <v>300.88679377235326</v>
      </c>
      <c r="P79">
        <v>1</v>
      </c>
      <c r="Q79">
        <v>4</v>
      </c>
      <c r="R79">
        <v>0</v>
      </c>
      <c r="S79">
        <v>220.56350953926557</v>
      </c>
      <c r="T79">
        <v>286.28737738902066</v>
      </c>
      <c r="U79" s="8">
        <v>0</v>
      </c>
      <c r="V79" s="7">
        <v>0.98875729046746852</v>
      </c>
      <c r="W79" s="7">
        <v>0.95147870665809842</v>
      </c>
      <c r="X79" s="7">
        <v>1.2979816017030446</v>
      </c>
      <c r="Y79" s="7">
        <v>1.3488360407814111</v>
      </c>
      <c r="AA79" t="s">
        <v>2</v>
      </c>
      <c r="AB79" t="s">
        <v>2</v>
      </c>
      <c r="AC79" t="s">
        <v>2</v>
      </c>
      <c r="AD79" t="s">
        <v>2</v>
      </c>
    </row>
    <row r="80" spans="1:30" ht="14.45" customHeight="1" x14ac:dyDescent="0.25">
      <c r="A80">
        <v>907</v>
      </c>
      <c r="B80" t="s">
        <v>26</v>
      </c>
      <c r="C80" t="s">
        <v>57</v>
      </c>
      <c r="D80" s="5">
        <v>200000</v>
      </c>
      <c r="E80" s="1">
        <v>12</v>
      </c>
      <c r="F80" s="1" t="s">
        <v>79</v>
      </c>
      <c r="G80" s="1" t="s">
        <v>80</v>
      </c>
      <c r="I80" t="s">
        <v>2</v>
      </c>
      <c r="J80">
        <v>498</v>
      </c>
      <c r="K80">
        <v>367.66</v>
      </c>
      <c r="L80">
        <v>200.74029103766566</v>
      </c>
      <c r="M80">
        <v>265.95898756008859</v>
      </c>
      <c r="N80">
        <v>207.44440850095879</v>
      </c>
      <c r="O80">
        <v>284.97120119301485</v>
      </c>
      <c r="P80">
        <v>1</v>
      </c>
      <c r="Q80">
        <v>4</v>
      </c>
      <c r="R80">
        <v>0</v>
      </c>
      <c r="S80">
        <v>200.74029103766566</v>
      </c>
      <c r="T80">
        <v>265.95898756008859</v>
      </c>
      <c r="U80" s="8">
        <v>0</v>
      </c>
      <c r="V80" s="7">
        <v>0.96768234192601943</v>
      </c>
      <c r="W80" s="7">
        <v>0.93328373690628119</v>
      </c>
      <c r="X80" s="7">
        <v>1.3248909134548663</v>
      </c>
      <c r="Y80" s="7">
        <v>1.3737232218129309</v>
      </c>
      <c r="AA80" t="s">
        <v>2</v>
      </c>
      <c r="AB80" t="s">
        <v>2</v>
      </c>
      <c r="AC80" t="s">
        <v>2</v>
      </c>
      <c r="AD80" t="s">
        <v>2</v>
      </c>
    </row>
    <row r="81" spans="1:30" ht="14.45" customHeight="1" x14ac:dyDescent="0.25">
      <c r="A81">
        <v>911</v>
      </c>
      <c r="B81" t="s">
        <v>26</v>
      </c>
      <c r="C81" t="s">
        <v>57</v>
      </c>
      <c r="D81" s="5">
        <v>500000</v>
      </c>
      <c r="E81" s="1">
        <v>27</v>
      </c>
      <c r="F81" s="1" t="s">
        <v>81</v>
      </c>
      <c r="G81" s="1" t="s">
        <v>80</v>
      </c>
      <c r="I81" t="s">
        <v>2</v>
      </c>
      <c r="J81">
        <v>498</v>
      </c>
      <c r="K81">
        <v>367.66</v>
      </c>
      <c r="L81">
        <v>177.2429058440068</v>
      </c>
      <c r="M81">
        <v>241.28451874397157</v>
      </c>
      <c r="N81">
        <v>188.45391811780885</v>
      </c>
      <c r="O81">
        <v>265.21655110860729</v>
      </c>
      <c r="P81">
        <v>1</v>
      </c>
      <c r="Q81">
        <v>4</v>
      </c>
      <c r="R81">
        <v>0</v>
      </c>
      <c r="S81">
        <v>177.2429058440068</v>
      </c>
      <c r="T81">
        <v>241.28451874397157</v>
      </c>
      <c r="U81" s="8">
        <v>0</v>
      </c>
      <c r="V81" s="7">
        <v>0.94051059067504406</v>
      </c>
      <c r="W81" s="7">
        <v>0.9097641822706779</v>
      </c>
      <c r="X81" s="7">
        <v>1.3613211631518185</v>
      </c>
      <c r="Y81" s="7">
        <v>1.4073284002660615</v>
      </c>
      <c r="AA81" t="s">
        <v>2</v>
      </c>
      <c r="AB81" t="s">
        <v>2</v>
      </c>
      <c r="AC81" t="s">
        <v>2</v>
      </c>
      <c r="AD81" t="s">
        <v>2</v>
      </c>
    </row>
    <row r="82" spans="1:30" ht="14.45" customHeight="1" x14ac:dyDescent="0.25">
      <c r="A82">
        <v>966</v>
      </c>
      <c r="B82" t="s">
        <v>26</v>
      </c>
      <c r="C82" t="s">
        <v>57</v>
      </c>
      <c r="D82" s="5">
        <v>100000</v>
      </c>
      <c r="E82" s="1">
        <v>6</v>
      </c>
      <c r="F82" s="1" t="s">
        <v>82</v>
      </c>
      <c r="G82" s="1" t="s">
        <v>83</v>
      </c>
      <c r="I82" s="6" t="s">
        <v>1</v>
      </c>
      <c r="J82">
        <v>850</v>
      </c>
      <c r="K82">
        <v>807</v>
      </c>
      <c r="L82">
        <v>420.03178173258584</v>
      </c>
      <c r="M82">
        <v>692.62744816732436</v>
      </c>
      <c r="N82">
        <v>286.22556216621189</v>
      </c>
      <c r="O82">
        <v>0</v>
      </c>
      <c r="P82">
        <v>20</v>
      </c>
      <c r="Q82">
        <v>35</v>
      </c>
      <c r="R82">
        <v>32</v>
      </c>
      <c r="S82">
        <v>420.03178173258584</v>
      </c>
      <c r="T82">
        <v>692.62744816732436</v>
      </c>
      <c r="U82" s="8">
        <v>0</v>
      </c>
      <c r="V82" s="7">
        <v>1.4674852188382543</v>
      </c>
      <c r="W82" s="7" t="s">
        <v>30</v>
      </c>
      <c r="X82" s="7">
        <v>1.6489881915847195</v>
      </c>
      <c r="Y82" s="7" t="s">
        <v>30</v>
      </c>
      <c r="AA82" t="s">
        <v>1</v>
      </c>
      <c r="AB82" t="s">
        <v>1</v>
      </c>
      <c r="AC82" t="s">
        <v>1</v>
      </c>
      <c r="AD82" t="s">
        <v>30</v>
      </c>
    </row>
    <row r="83" spans="1:30" ht="14.45" customHeight="1" x14ac:dyDescent="0.25">
      <c r="A83">
        <v>967</v>
      </c>
      <c r="B83" t="s">
        <v>26</v>
      </c>
      <c r="C83" t="s">
        <v>57</v>
      </c>
      <c r="D83" s="5">
        <v>200000</v>
      </c>
      <c r="E83" s="1">
        <v>6</v>
      </c>
      <c r="F83" s="1" t="s">
        <v>82</v>
      </c>
      <c r="G83" s="1" t="s">
        <v>83</v>
      </c>
      <c r="I83" s="6" t="s">
        <v>1</v>
      </c>
      <c r="J83">
        <v>850</v>
      </c>
      <c r="K83">
        <v>807</v>
      </c>
      <c r="L83">
        <v>390.848833030273</v>
      </c>
      <c r="M83">
        <v>670.35502037086326</v>
      </c>
      <c r="N83">
        <v>279.52980989854467</v>
      </c>
      <c r="O83">
        <v>0</v>
      </c>
      <c r="P83">
        <v>20</v>
      </c>
      <c r="Q83">
        <v>35</v>
      </c>
      <c r="R83">
        <v>32</v>
      </c>
      <c r="S83">
        <v>390.848833030273</v>
      </c>
      <c r="T83">
        <v>670.35502037086326</v>
      </c>
      <c r="U83" s="8">
        <v>0</v>
      </c>
      <c r="V83" s="7">
        <v>1.3982366788434177</v>
      </c>
      <c r="W83" s="7" t="s">
        <v>30</v>
      </c>
      <c r="X83" s="7">
        <v>1.715126063377401</v>
      </c>
      <c r="Y83" s="7" t="s">
        <v>30</v>
      </c>
      <c r="AA83" t="s">
        <v>1</v>
      </c>
      <c r="AB83" t="s">
        <v>1</v>
      </c>
      <c r="AC83" t="s">
        <v>1</v>
      </c>
      <c r="AD83" t="s">
        <v>30</v>
      </c>
    </row>
    <row r="84" spans="1:30" ht="14.45" customHeight="1" x14ac:dyDescent="0.25">
      <c r="A84">
        <v>968</v>
      </c>
      <c r="B84" t="s">
        <v>26</v>
      </c>
      <c r="C84" t="s">
        <v>57</v>
      </c>
      <c r="D84" s="5">
        <v>50000</v>
      </c>
      <c r="E84" s="1">
        <v>10</v>
      </c>
      <c r="F84" s="1" t="s">
        <v>84</v>
      </c>
      <c r="G84" s="1" t="s">
        <v>83</v>
      </c>
      <c r="I84" s="6" t="s">
        <v>1</v>
      </c>
      <c r="J84">
        <v>850</v>
      </c>
      <c r="K84">
        <v>807</v>
      </c>
      <c r="L84">
        <v>451.3936917697938</v>
      </c>
      <c r="M84">
        <v>715.63987346492229</v>
      </c>
      <c r="N84">
        <v>293.08170197339166</v>
      </c>
      <c r="O84">
        <v>0</v>
      </c>
      <c r="P84">
        <v>20</v>
      </c>
      <c r="Q84">
        <v>35</v>
      </c>
      <c r="R84">
        <v>32</v>
      </c>
      <c r="S84">
        <v>451.3936917697938</v>
      </c>
      <c r="T84">
        <v>715.63987346492229</v>
      </c>
      <c r="U84" s="8">
        <v>0</v>
      </c>
      <c r="V84" s="7">
        <v>1.5401633357881039</v>
      </c>
      <c r="W84" s="7" t="s">
        <v>30</v>
      </c>
      <c r="X84" s="7">
        <v>1.585400696804357</v>
      </c>
      <c r="Y84" s="7" t="s">
        <v>30</v>
      </c>
      <c r="AA84" t="s">
        <v>1</v>
      </c>
      <c r="AB84" t="s">
        <v>1</v>
      </c>
      <c r="AC84" t="s">
        <v>1</v>
      </c>
      <c r="AD84" t="s">
        <v>30</v>
      </c>
    </row>
    <row r="85" spans="1:30" x14ac:dyDescent="0.25">
      <c r="A85">
        <v>1004</v>
      </c>
      <c r="B85" s="17" t="s">
        <v>37</v>
      </c>
      <c r="C85" s="16" t="s">
        <v>1</v>
      </c>
      <c r="D85" s="13">
        <v>2000000</v>
      </c>
      <c r="E85" s="18" t="s">
        <v>85</v>
      </c>
      <c r="F85" s="18" t="s">
        <v>86</v>
      </c>
      <c r="G85" s="18" t="s">
        <v>87</v>
      </c>
      <c r="H85" s="16"/>
      <c r="I85" s="6" t="s">
        <v>1</v>
      </c>
      <c r="J85" s="16">
        <v>801</v>
      </c>
      <c r="K85" s="16">
        <v>672</v>
      </c>
      <c r="L85" s="16">
        <v>340</v>
      </c>
      <c r="M85" s="16">
        <v>600</v>
      </c>
      <c r="N85" s="16">
        <v>228</v>
      </c>
      <c r="O85">
        <v>0</v>
      </c>
      <c r="P85">
        <v>20</v>
      </c>
      <c r="Q85" s="16">
        <v>33.6</v>
      </c>
      <c r="R85" s="16">
        <v>32</v>
      </c>
      <c r="S85">
        <v>340</v>
      </c>
      <c r="T85">
        <v>600</v>
      </c>
      <c r="U85" s="8">
        <v>0</v>
      </c>
      <c r="V85" s="7">
        <v>1.4912280701754386</v>
      </c>
      <c r="W85" s="7" t="s">
        <v>30</v>
      </c>
      <c r="X85" s="7">
        <v>1.7647058823529411</v>
      </c>
      <c r="Y85" s="7" t="s">
        <v>30</v>
      </c>
      <c r="AA85" t="s">
        <v>1</v>
      </c>
      <c r="AB85" t="s">
        <v>1</v>
      </c>
      <c r="AC85" t="s">
        <v>1</v>
      </c>
      <c r="AD85" t="s">
        <v>30</v>
      </c>
    </row>
    <row r="86" spans="1:30" ht="15" customHeight="1" x14ac:dyDescent="0.25">
      <c r="A86">
        <v>1013</v>
      </c>
      <c r="B86" s="17" t="s">
        <v>26</v>
      </c>
      <c r="C86" s="12" t="s">
        <v>27</v>
      </c>
      <c r="D86" s="13">
        <v>10000</v>
      </c>
      <c r="E86" s="18">
        <v>6</v>
      </c>
      <c r="F86" s="18" t="s">
        <v>88</v>
      </c>
      <c r="G86" s="18" t="s">
        <v>89</v>
      </c>
      <c r="H86" s="16"/>
      <c r="I86" s="6" t="s">
        <v>1</v>
      </c>
      <c r="J86" s="16">
        <v>1076</v>
      </c>
      <c r="K86" s="16">
        <v>971</v>
      </c>
      <c r="L86" s="16">
        <v>643.6733747942834</v>
      </c>
      <c r="M86" s="16">
        <v>0</v>
      </c>
      <c r="N86" s="16">
        <v>358.63004544127796</v>
      </c>
      <c r="O86">
        <v>0</v>
      </c>
      <c r="P86">
        <v>20</v>
      </c>
      <c r="Q86" s="16">
        <v>40</v>
      </c>
      <c r="R86" s="16">
        <v>36</v>
      </c>
      <c r="S86">
        <v>643.6733747942834</v>
      </c>
      <c r="T86">
        <v>0</v>
      </c>
      <c r="U86" s="8">
        <v>0</v>
      </c>
      <c r="V86" s="7">
        <v>1.7948116254517175</v>
      </c>
      <c r="W86" s="7" t="s">
        <v>30</v>
      </c>
      <c r="X86" s="7" t="s">
        <v>30</v>
      </c>
      <c r="Y86" s="7" t="s">
        <v>30</v>
      </c>
      <c r="AA86" t="s">
        <v>1</v>
      </c>
      <c r="AB86" t="s">
        <v>30</v>
      </c>
      <c r="AC86" t="s">
        <v>1</v>
      </c>
      <c r="AD86" t="s">
        <v>30</v>
      </c>
    </row>
    <row r="87" spans="1:30" ht="15" customHeight="1" x14ac:dyDescent="0.25">
      <c r="A87">
        <v>1014</v>
      </c>
      <c r="B87" s="17" t="s">
        <v>26</v>
      </c>
      <c r="C87" s="12" t="s">
        <v>27</v>
      </c>
      <c r="D87" s="13">
        <v>20000</v>
      </c>
      <c r="E87" s="18">
        <v>6</v>
      </c>
      <c r="F87" s="18" t="s">
        <v>88</v>
      </c>
      <c r="G87" s="18" t="s">
        <v>89</v>
      </c>
      <c r="H87" s="16"/>
      <c r="I87" s="6" t="s">
        <v>1</v>
      </c>
      <c r="J87" s="16">
        <v>1076</v>
      </c>
      <c r="K87" s="16">
        <v>971</v>
      </c>
      <c r="L87" s="16">
        <v>599.18664739509211</v>
      </c>
      <c r="M87" s="16">
        <v>0</v>
      </c>
      <c r="N87" s="16">
        <v>341.97585668113385</v>
      </c>
      <c r="O87">
        <v>0</v>
      </c>
      <c r="P87">
        <v>20</v>
      </c>
      <c r="Q87" s="16">
        <v>40</v>
      </c>
      <c r="R87" s="16">
        <v>36</v>
      </c>
      <c r="S87">
        <v>599.18664739509211</v>
      </c>
      <c r="T87">
        <v>0</v>
      </c>
      <c r="U87" s="8">
        <v>0</v>
      </c>
      <c r="V87" s="7">
        <v>1.7521314317629959</v>
      </c>
      <c r="W87" s="7" t="s">
        <v>30</v>
      </c>
      <c r="X87" s="7" t="s">
        <v>30</v>
      </c>
      <c r="Y87" s="7" t="s">
        <v>30</v>
      </c>
      <c r="AA87" t="s">
        <v>1</v>
      </c>
      <c r="AB87" t="s">
        <v>30</v>
      </c>
      <c r="AC87" t="s">
        <v>1</v>
      </c>
      <c r="AD87" t="s">
        <v>30</v>
      </c>
    </row>
    <row r="88" spans="1:30" ht="15" customHeight="1" x14ac:dyDescent="0.25">
      <c r="A88">
        <v>1015</v>
      </c>
      <c r="B88" s="17" t="s">
        <v>26</v>
      </c>
      <c r="C88" s="12" t="s">
        <v>27</v>
      </c>
      <c r="D88" s="13">
        <v>50000</v>
      </c>
      <c r="E88" s="18">
        <v>6</v>
      </c>
      <c r="F88" s="18" t="s">
        <v>88</v>
      </c>
      <c r="G88" s="18" t="s">
        <v>89</v>
      </c>
      <c r="H88" s="16"/>
      <c r="I88" s="6" t="s">
        <v>1</v>
      </c>
      <c r="J88" s="16">
        <v>1076</v>
      </c>
      <c r="K88" s="16">
        <v>971</v>
      </c>
      <c r="L88" s="16">
        <v>539.3334274952191</v>
      </c>
      <c r="M88" s="16">
        <v>0</v>
      </c>
      <c r="N88" s="16">
        <v>324.09103045756336</v>
      </c>
      <c r="O88">
        <v>0</v>
      </c>
      <c r="P88">
        <v>20</v>
      </c>
      <c r="Q88" s="16">
        <v>40</v>
      </c>
      <c r="R88" s="16">
        <v>36</v>
      </c>
      <c r="S88">
        <v>539.3334274952191</v>
      </c>
      <c r="T88">
        <v>0</v>
      </c>
      <c r="U88" s="8">
        <v>0</v>
      </c>
      <c r="V88" s="7">
        <v>1.6641417898353088</v>
      </c>
      <c r="W88" s="7" t="s">
        <v>30</v>
      </c>
      <c r="X88" s="7" t="s">
        <v>30</v>
      </c>
      <c r="Y88" s="7" t="s">
        <v>30</v>
      </c>
      <c r="AA88" t="s">
        <v>1</v>
      </c>
      <c r="AB88" t="s">
        <v>30</v>
      </c>
      <c r="AC88" t="s">
        <v>1</v>
      </c>
      <c r="AD88" t="s">
        <v>30</v>
      </c>
    </row>
    <row r="89" spans="1:30" ht="15" customHeight="1" x14ac:dyDescent="0.25">
      <c r="A89">
        <v>1016</v>
      </c>
      <c r="B89" s="17" t="s">
        <v>26</v>
      </c>
      <c r="C89" s="12" t="s">
        <v>27</v>
      </c>
      <c r="D89" s="13">
        <v>100000</v>
      </c>
      <c r="E89" s="18">
        <v>6</v>
      </c>
      <c r="F89" s="18" t="s">
        <v>88</v>
      </c>
      <c r="G89" s="18" t="s">
        <v>89</v>
      </c>
      <c r="H89" s="16"/>
      <c r="I89" s="6" t="s">
        <v>1</v>
      </c>
      <c r="J89" s="16">
        <v>1076</v>
      </c>
      <c r="K89" s="16">
        <v>971</v>
      </c>
      <c r="L89" s="16">
        <v>504.58695981932442</v>
      </c>
      <c r="M89" s="16">
        <v>0</v>
      </c>
      <c r="N89" s="16">
        <v>314.24082730914773</v>
      </c>
      <c r="O89">
        <v>0</v>
      </c>
      <c r="P89">
        <v>20</v>
      </c>
      <c r="Q89" s="16">
        <v>40</v>
      </c>
      <c r="R89" s="16">
        <v>36</v>
      </c>
      <c r="S89">
        <v>504.58695981932442</v>
      </c>
      <c r="T89">
        <v>0</v>
      </c>
      <c r="U89" s="8">
        <v>0</v>
      </c>
      <c r="V89" s="7">
        <v>1.6057332974206933</v>
      </c>
      <c r="W89" s="7" t="s">
        <v>30</v>
      </c>
      <c r="X89" s="7" t="s">
        <v>30</v>
      </c>
      <c r="Y89" s="7" t="s">
        <v>30</v>
      </c>
      <c r="AA89" t="s">
        <v>1</v>
      </c>
      <c r="AB89" t="s">
        <v>30</v>
      </c>
      <c r="AC89" t="s">
        <v>1</v>
      </c>
      <c r="AD89" t="s">
        <v>30</v>
      </c>
    </row>
    <row r="90" spans="1:30" ht="15" customHeight="1" x14ac:dyDescent="0.25">
      <c r="A90">
        <v>1017</v>
      </c>
      <c r="B90" s="17" t="s">
        <v>26</v>
      </c>
      <c r="C90" s="12" t="s">
        <v>27</v>
      </c>
      <c r="D90" s="13">
        <v>200000</v>
      </c>
      <c r="E90" s="18">
        <v>6</v>
      </c>
      <c r="F90" s="18" t="s">
        <v>88</v>
      </c>
      <c r="G90" s="18" t="s">
        <v>89</v>
      </c>
      <c r="H90" s="16"/>
      <c r="I90" s="6" t="s">
        <v>1</v>
      </c>
      <c r="J90" s="16">
        <v>1076</v>
      </c>
      <c r="K90" s="16">
        <v>971</v>
      </c>
      <c r="L90" s="16">
        <v>481.84063043904166</v>
      </c>
      <c r="M90" s="16">
        <v>0</v>
      </c>
      <c r="N90" s="16">
        <v>307.54987459243898</v>
      </c>
      <c r="O90">
        <v>0</v>
      </c>
      <c r="P90">
        <v>20</v>
      </c>
      <c r="Q90" s="16">
        <v>40</v>
      </c>
      <c r="R90" s="16">
        <v>36</v>
      </c>
      <c r="S90">
        <v>481.84063043904166</v>
      </c>
      <c r="T90">
        <v>0</v>
      </c>
      <c r="U90" s="8">
        <v>0</v>
      </c>
      <c r="V90" s="7">
        <v>1.5667072895983798</v>
      </c>
      <c r="W90" s="7" t="s">
        <v>30</v>
      </c>
      <c r="X90" s="7" t="s">
        <v>30</v>
      </c>
      <c r="Y90" s="7" t="s">
        <v>30</v>
      </c>
      <c r="AA90" t="s">
        <v>1</v>
      </c>
      <c r="AB90" t="s">
        <v>30</v>
      </c>
      <c r="AC90" t="s">
        <v>1</v>
      </c>
      <c r="AD90" t="s">
        <v>30</v>
      </c>
    </row>
    <row r="91" spans="1:30" x14ac:dyDescent="0.25">
      <c r="A91">
        <v>1018</v>
      </c>
      <c r="B91" t="s">
        <v>26</v>
      </c>
      <c r="C91" t="s">
        <v>27</v>
      </c>
      <c r="D91" s="5">
        <v>500000</v>
      </c>
      <c r="E91" s="1">
        <v>6</v>
      </c>
      <c r="F91" s="1" t="s">
        <v>88</v>
      </c>
      <c r="G91" s="1" t="s">
        <v>89</v>
      </c>
      <c r="I91" s="6" t="s">
        <v>1</v>
      </c>
      <c r="J91">
        <v>1076</v>
      </c>
      <c r="K91" s="16">
        <v>971</v>
      </c>
      <c r="L91">
        <v>465.77691615861801</v>
      </c>
      <c r="M91">
        <v>0</v>
      </c>
      <c r="N91">
        <v>302.54324471120259</v>
      </c>
      <c r="O91">
        <v>0</v>
      </c>
      <c r="P91">
        <v>20</v>
      </c>
      <c r="Q91">
        <v>40</v>
      </c>
      <c r="R91">
        <v>36</v>
      </c>
      <c r="S91">
        <v>465.77691615861801</v>
      </c>
      <c r="T91">
        <v>0</v>
      </c>
      <c r="U91" s="8">
        <v>0</v>
      </c>
      <c r="V91" s="7">
        <v>1.5395383116328798</v>
      </c>
      <c r="W91" s="7" t="s">
        <v>30</v>
      </c>
      <c r="X91" s="7" t="s">
        <v>30</v>
      </c>
      <c r="Y91" s="7" t="s">
        <v>30</v>
      </c>
      <c r="AA91" t="s">
        <v>1</v>
      </c>
      <c r="AB91" t="s">
        <v>30</v>
      </c>
      <c r="AC91" t="s">
        <v>1</v>
      </c>
      <c r="AD91" t="s">
        <v>30</v>
      </c>
    </row>
    <row r="196" ht="14.45" customHeight="1" x14ac:dyDescent="0.25"/>
    <row r="197" ht="14.45" customHeight="1" x14ac:dyDescent="0.25"/>
    <row r="198" ht="14.45" customHeight="1" x14ac:dyDescent="0.25"/>
  </sheetData>
  <mergeCells count="27">
    <mergeCell ref="Z7:Z8"/>
    <mergeCell ref="AA7:AA8"/>
    <mergeCell ref="AB7:AB8"/>
    <mergeCell ref="AC7:AC8"/>
    <mergeCell ref="AD7:AD8"/>
    <mergeCell ref="Y7:Y8"/>
    <mergeCell ref="R7:R8"/>
    <mergeCell ref="S7:S8"/>
    <mergeCell ref="T7:T8"/>
    <mergeCell ref="V7:V8"/>
    <mergeCell ref="W7:W8"/>
    <mergeCell ref="X7:X8"/>
    <mergeCell ref="N7:N8"/>
    <mergeCell ref="O7:O8"/>
    <mergeCell ref="P7:P8"/>
    <mergeCell ref="Q7:Q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20230420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Jan</cp:lastModifiedBy>
  <dcterms:created xsi:type="dcterms:W3CDTF">2023-04-20T17:14:57Z</dcterms:created>
  <dcterms:modified xsi:type="dcterms:W3CDTF">2023-04-20T17:37:23Z</dcterms:modified>
</cp:coreProperties>
</file>